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Wawns114\産技課専用\【社外秘】San\1機種別\ユニットクーラ\☆R32ﾕﾆｯﾄｸｰﾗ開発\縦形UC_膨張弁仕様&amp;安全装置\50 販促資料\判定ツール\"/>
    </mc:Choice>
  </mc:AlternateContent>
  <xr:revisionPtr revIDLastSave="0" documentId="13_ncr:1_{6BAB43DD-7A66-4C95-86D9-B53AD67C4C40}" xr6:coauthVersionLast="47" xr6:coauthVersionMax="47" xr10:uidLastSave="{00000000-0000-0000-0000-000000000000}"/>
  <workbookProtection workbookAlgorithmName="SHA-512" workbookHashValue="Nf4oYm4NjyG8ujM1Jf1nIwpHLw/ZHJ/fkIE/2ANuq74ej4RyOflNg5IBnh+zjyxwjKAdqgOjhbgWB3zYg3KUBQ==" workbookSaltValue="ASHKDBPUjGqcVZCINR6YCg==" workbookSpinCount="100000" lockStructure="1"/>
  <bookViews>
    <workbookView xWindow="-98" yWindow="-98" windowWidth="20715" windowHeight="13155" xr2:uid="{69C90AFF-9F77-461C-9B3C-89D3D188F673}"/>
  </bookViews>
  <sheets>
    <sheet name="要領書 " sheetId="22" r:id="rId1"/>
    <sheet name="用語説明" sheetId="13" r:id="rId2"/>
    <sheet name="早見表" sheetId="15" r:id="rId3"/>
    <sheet name="三菱製クーラ採用時" sheetId="2" r:id="rId4"/>
    <sheet name="三菱製クーラ以外採用時(参考）" sheetId="16" r:id="rId5"/>
    <sheet name="非表示頁" sheetId="11" state="hidden"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#REF!</definedName>
    <definedName name="_1Ａ＿室内機_.dlg04_bt01_Click">[0]!_1Ａ＿室内機_.dlg04_bt01_Click</definedName>
    <definedName name="_2Ａ＿室内機_.dlg04_bt01_Click">[0]!_2Ａ＿室内機_.dlg04_bt01_Click</definedName>
    <definedName name="_2G11_">#REF!</definedName>
    <definedName name="_3Ａ＿室内機_.dlg04_bt01_Click">[0]!_3Ａ＿室内機_.dlg04_bt01_Click</definedName>
    <definedName name="_4A1_">#REF!</definedName>
    <definedName name="_5CW1_">#REF!</definedName>
    <definedName name="_6CW2_">#REF!</definedName>
    <definedName name="_7G11_">#REF!</definedName>
    <definedName name="_8M3_">#REF!</definedName>
    <definedName name="_9V101_">#REF!</definedName>
    <definedName name="_A119022">#REF!</definedName>
    <definedName name="_CONDENSER_TUBE">#REF!</definedName>
    <definedName name="_DAN1">#REF!</definedName>
    <definedName name="_DAN10">#REF!</definedName>
    <definedName name="_DAN11">#REF!</definedName>
    <definedName name="_DAN12">#REF!</definedName>
    <definedName name="_DAN2">#REF!</definedName>
    <definedName name="_DAN3">#REF!</definedName>
    <definedName name="_DAN4">#REF!</definedName>
    <definedName name="_DAN5">#REF!</definedName>
    <definedName name="_DAN6">#REF!</definedName>
    <definedName name="_DAN7">#REF!</definedName>
    <definedName name="_DAN8">#REF!</definedName>
    <definedName name="_DAN9">#REF!</definedName>
    <definedName name="_DEN1">#REF!</definedName>
    <definedName name="_DEN10">#REF!</definedName>
    <definedName name="_DEN11">#REF!</definedName>
    <definedName name="_DEN12">#REF!</definedName>
    <definedName name="_DEN2">#REF!</definedName>
    <definedName name="_DEN3">#REF!</definedName>
    <definedName name="_DEN4">#REF!</definedName>
    <definedName name="_DEN5">#REF!</definedName>
    <definedName name="_DEN6">#REF!</definedName>
    <definedName name="_DEN7">#REF!</definedName>
    <definedName name="_DEN8">#REF!</definedName>
    <definedName name="_DEN9">#REF!</definedName>
    <definedName name="_EEP1">#REF!</definedName>
    <definedName name="_Fill" hidden="1">#REF!</definedName>
    <definedName name="_xlnm._FilterDatabase" localSheetId="4" hidden="1">'三菱製クーラ以外採用時(参考）'!$A$15:$X$111</definedName>
    <definedName name="_xlnm._FilterDatabase" localSheetId="3" hidden="1">三菱製クーラ採用時!$A$14:$AG$115</definedName>
    <definedName name="_Key1" hidden="1">#REF!</definedName>
    <definedName name="_KYO2">SUM([1]空直膨!#REF!)</definedName>
    <definedName name="_KYO4">SUM([1]空直膨!$C$69:$C$71)</definedName>
    <definedName name="_KYO5">SUM([1]空直膨!$E$69:$E$71)</definedName>
    <definedName name="_KYO6">SUM([1]空直膨!$G$69:$G$71)</definedName>
    <definedName name="_KYU1">#REF!</definedName>
    <definedName name="_KYU10">#REF!</definedName>
    <definedName name="_KYU11">#REF!</definedName>
    <definedName name="_KYU12">#REF!</definedName>
    <definedName name="_KYU2">#REF!</definedName>
    <definedName name="_KYU3">#REF!</definedName>
    <definedName name="_KYU4">#REF!</definedName>
    <definedName name="_KYU5">#REF!</definedName>
    <definedName name="_KYU6">#REF!</definedName>
    <definedName name="_KYU7">#REF!</definedName>
    <definedName name="_KYU8">#REF!</definedName>
    <definedName name="_KYU9">#REF!</definedName>
    <definedName name="_NN1">#N/A</definedName>
    <definedName name="_NN2">#N/A</definedName>
    <definedName name="_Order1" hidden="1">255</definedName>
    <definedName name="_PAL1">#REF!</definedName>
    <definedName name="_PAL2">#REF!</definedName>
    <definedName name="_PIN1">#REF!</definedName>
    <definedName name="_PIN2">#REF!</definedName>
    <definedName name="_PLA1">[2]形別損益!#REF!</definedName>
    <definedName name="_PLA12">[2]形別損益!#REF!</definedName>
    <definedName name="_PLA13">[2]形別損益!#REF!</definedName>
    <definedName name="_PLA14">[2]形別損益!#REF!</definedName>
    <definedName name="_PLA2">[2]形別損益!#REF!</definedName>
    <definedName name="_PLA3">[2]形別損益!#REF!</definedName>
    <definedName name="_PLA4">[2]形別損益!#REF!</definedName>
    <definedName name="_PLA5">[2]形別損益!#REF!</definedName>
    <definedName name="_PLA6">[2]形別損益!#REF!</definedName>
    <definedName name="_REI1">#REF!</definedName>
    <definedName name="_REI10">#REF!</definedName>
    <definedName name="_REI11">#REF!</definedName>
    <definedName name="_REI12">#REF!</definedName>
    <definedName name="_REI2">#REF!</definedName>
    <definedName name="_REI3">#REF!</definedName>
    <definedName name="_REI4">#REF!</definedName>
    <definedName name="_REI5">#REF!</definedName>
    <definedName name="_REI6">#REF!</definedName>
    <definedName name="_REI7">#REF!</definedName>
    <definedName name="_REI8">#REF!</definedName>
    <definedName name="_REI9">#REF!</definedName>
    <definedName name="_SET1">SUM([1]空直膨!#REF!)+[1]空直膨!#REF!</definedName>
    <definedName name="_SET2">SUM([1]空直膨!#REF!)+[1]空直膨!#REF!</definedName>
    <definedName name="_SET3">SUM([1]空直膨!$A$41:$A$42)+[1]空直膨!$A$44</definedName>
    <definedName name="_SET4">SUM([1]空直膨!$C$41:$C$42)+[1]空直膨!$C$44</definedName>
    <definedName name="_SET5">SUM([1]空直膨!$E$41:$E$42)+[1]空直膨!$E$44</definedName>
    <definedName name="_Sort" hidden="1">#REF!</definedName>
    <definedName name="_SUM2">#REF!</definedName>
    <definedName name="_SUM3">#REF!</definedName>
    <definedName name="_SUM4">#REF!</definedName>
    <definedName name="_TB1">#REF!</definedName>
    <definedName name="_TB2">#REF!</definedName>
    <definedName name="_V101">#REF!</definedName>
    <definedName name="×">#REF!</definedName>
    <definedName name="○">#REF!</definedName>
    <definedName name="①">#REF!</definedName>
    <definedName name="A">#REF!</definedName>
    <definedName name="A0">#REF!</definedName>
    <definedName name="A502対策結果">'[3]V502対策(A)'!$D$6:$K$192</definedName>
    <definedName name="AA">#REF!</definedName>
    <definedName name="AT平均" localSheetId="0">#REF!</definedName>
    <definedName name="AT平均">#REF!</definedName>
    <definedName name="AU">'[4]Sithe-PPL'!#REF!</definedName>
    <definedName name="Ａ表ＰＩＤ合計行">#REF!</definedName>
    <definedName name="Ａ表コピーファイル名">[5]設定項目!#REF!</definedName>
    <definedName name="Ａ表コピー元">[5]設定項目!#REF!</definedName>
    <definedName name="Ａ表コピー先">[5]設定項目!#REF!</definedName>
    <definedName name="Ａ表計画値行">#REF!</definedName>
    <definedName name="Ａ表対象期">[5]設定項目!#REF!</definedName>
    <definedName name="B">#REF!</definedName>
    <definedName name="Ｂ502対策結果">'[3]V502対策(B)'!$D$7:$L$202</definedName>
    <definedName name="CO">'[4]Sithe-PPL'!#REF!</definedName>
    <definedName name="CODE">#REF!</definedName>
    <definedName name="COMPFC">#REF!</definedName>
    <definedName name="COMP内">#REF!</definedName>
    <definedName name="COMP内ｾﾝｻ">#REF!</definedName>
    <definedName name="COMP内圧力">#REF!</definedName>
    <definedName name="CW">#REF!</definedName>
    <definedName name="CWC">#REF!</definedName>
    <definedName name="D">#REF!</definedName>
    <definedName name="DAN0">#REF!</definedName>
    <definedName name="data_base">#REF!</definedName>
    <definedName name="_xlnm.Database">#REF!</definedName>
    <definedName name="DB_stock">[6]zjpmm265_souko_zaiko!$B$1:$BN$400</definedName>
    <definedName name="DDDDDD">#REF!</definedName>
    <definedName name="DDDDDD_20">#REF!</definedName>
    <definedName name="DDDDDD_21">#REF!</definedName>
    <definedName name="DDDDDD_22">#REF!</definedName>
    <definedName name="DDDDDD_23">#REF!</definedName>
    <definedName name="DDDDDD_24">#REF!</definedName>
    <definedName name="DEN0">#REF!</definedName>
    <definedName name="DNS凝縮圧力" localSheetId="0">#REF!</definedName>
    <definedName name="DNS凝縮圧力">#REF!</definedName>
    <definedName name="DNS凝縮温度" localSheetId="0">#REF!</definedName>
    <definedName name="DNS凝縮温度">#REF!</definedName>
    <definedName name="DNS蒸発圧力" localSheetId="0">#REF!</definedName>
    <definedName name="DNS蒸発圧力">#REF!</definedName>
    <definedName name="DNS蒸発温度" localSheetId="0">#REF!</definedName>
    <definedName name="DNS蒸発温度">#REF!</definedName>
    <definedName name="DR">#REF!</definedName>
    <definedName name="e">#REF!</definedName>
    <definedName name="E2PROM書き込み">'[7]★制御仕様（ポンプ）'!#REF!</definedName>
    <definedName name="E2PROM読み込み">'[7]★制御仕様（ポンプ）'!#REF!</definedName>
    <definedName name="EEP_DATA">#REF!</definedName>
    <definedName name="_xlnm.Extract">[8]LIST1!#REF!</definedName>
    <definedName name="f">#REF!</definedName>
    <definedName name="ｆｆｆ">#REF!</definedName>
    <definedName name="Flow">#REF!</definedName>
    <definedName name="FNR22DGG">[9]!FNR22DGG</definedName>
    <definedName name="FNR22VGG">[9]!FNR22VGG</definedName>
    <definedName name="FUKA">#REF!</definedName>
    <definedName name="ｇｇｇ">#REF!</definedName>
    <definedName name="GW">#REF!</definedName>
    <definedName name="H_AT_VAP">[10]!H_AT_VAP</definedName>
    <definedName name="H_LIQ_SAT">[10]!H_LIQ_SAT</definedName>
    <definedName name="HAHAH">#REF!</definedName>
    <definedName name="ｈｈｈ">#REF!</definedName>
    <definedName name="IA">'[4]Sithe-PPL'!#REF!</definedName>
    <definedName name="ＩＤ">[11]材料マスタ!$A$1</definedName>
    <definedName name="IMIN">#REF!</definedName>
    <definedName name="IMINI">#REF!</definedName>
    <definedName name="JIG">#REF!</definedName>
    <definedName name="K122K">#REF!</definedName>
    <definedName name="K122S">#REF!</definedName>
    <definedName name="K123K">#REF!</definedName>
    <definedName name="K123S">#REF!</definedName>
    <definedName name="K124K">#REF!</definedName>
    <definedName name="K124S">#REF!</definedName>
    <definedName name="kariire">#REF!</definedName>
    <definedName name="KYOP">SUM([1]空直膨!#REF!)</definedName>
    <definedName name="KYOTTL">SUM([1]空直膨!#REF!)</definedName>
    <definedName name="KYU0">#REF!</definedName>
    <definedName name="ＬＥＶ制御1">'[7]★制御仕様（ポンプ）'!#REF!</definedName>
    <definedName name="ＬＥＶ制御2">'[7]★制御仕様（ポンプ）'!#REF!</definedName>
    <definedName name="ＬＥＶ制御3">'[7]★制御仕様（ポンプ）'!#REF!</definedName>
    <definedName name="LOAD_1">#REF!</definedName>
    <definedName name="LOAD_10">#REF!</definedName>
    <definedName name="LOAD_11">#REF!</definedName>
    <definedName name="LOAD_12">#REF!</definedName>
    <definedName name="LOAD_2">#REF!</definedName>
    <definedName name="LOAD_3">#REF!</definedName>
    <definedName name="LOAD_4">#REF!</definedName>
    <definedName name="LOAD_5">#REF!</definedName>
    <definedName name="LOAD_6">#REF!</definedName>
    <definedName name="LOAD_7">#REF!</definedName>
    <definedName name="LOAD_8">#REF!</definedName>
    <definedName name="LOAD_9">#REF!</definedName>
    <definedName name="LOAD_YEAR">#REF!</definedName>
    <definedName name="M">#REF!</definedName>
    <definedName name="MATOME">#REF!</definedName>
    <definedName name="MODE">#REF!</definedName>
    <definedName name="MODULE1.H_AT_VAP">[12]!MODULE1.H_AT_VAP</definedName>
    <definedName name="MODULE1.H_LIQ_SAT">[12]!MODULE1.H_LIQ_SAT</definedName>
    <definedName name="MODULE1.RAHL">[12]!MODULE1.RAHL</definedName>
    <definedName name="MODULE1.RAHSG">[12]!MODULE1.RAHSG</definedName>
    <definedName name="MODULE1.RASSGL">[12]!MODULE1.RASSGL</definedName>
    <definedName name="MODULE1.RATGH">[12]!MODULE1.RATGH</definedName>
    <definedName name="MODULE1.RATGL">[12]!MODULE1.RATGL</definedName>
    <definedName name="MODULE1.RATLH">[12]!MODULE1.RATLH</definedName>
    <definedName name="MODULE1.RO_D_AT_T">[12]!MODULE1.RO_D_AT_T</definedName>
    <definedName name="Module1.T_SAT">[12]!Module1.T_SAT</definedName>
    <definedName name="MODULE1.V_BY_EQU">[12]!MODULE1.V_BY_EQU</definedName>
    <definedName name="module2.brine_cp">[12]!module2.brine_cp</definedName>
    <definedName name="module2.BRINE_GAMMA">[12]!module2.BRINE_GAMMA</definedName>
    <definedName name="MODULE2.BRINE_NYU">[12]!MODULE2.BRINE_NYU</definedName>
    <definedName name="MODULE2.BRINE_RAMDA">[12]!MODULE2.BRINE_RAMDA</definedName>
    <definedName name="MODULE2.R_R_MYU_L">[12]!MODULE2.R_R_MYU_L</definedName>
    <definedName name="MODULE2.R_R_RAMDA_L">[12]!MODULE2.R_R_RAMDA_L</definedName>
    <definedName name="NW">#REF!</definedName>
    <definedName name="o">[13]各部目標!#REF!</definedName>
    <definedName name="p">[14]関数表!$E$2</definedName>
    <definedName name="P122K">#REF!</definedName>
    <definedName name="P122S">#REF!</definedName>
    <definedName name="P123K">#REF!</definedName>
    <definedName name="P123S">#REF!</definedName>
    <definedName name="P124K">#REF!</definedName>
    <definedName name="P124S">#REF!</definedName>
    <definedName name="ＰＩＤ台帳コピーファイル名">[5]設定項目!#REF!</definedName>
    <definedName name="ＰＩＤ台帳コピー元">[5]設定項目!#REF!</definedName>
    <definedName name="ＰＩＤ台帳コピー先">[5]設定項目!#REF!</definedName>
    <definedName name="ＰＪコスト管理a表コピーファイル名">[5]設定項目!#REF!</definedName>
    <definedName name="ＰＪコスト集計表コピー元">[5]設定項目!#REF!</definedName>
    <definedName name="ＰＪコスト集計表保存ファイル名">[5]設定項目!#REF!</definedName>
    <definedName name="ＰＪコスト集計表保存先">[5]設定項目!#REF!</definedName>
    <definedName name="_xlnm.Print_Area">'[15]ﾄﾞﾊﾞｲFUEL GAS追見'!#REF!</definedName>
    <definedName name="PRINT_AREA_MI">'[15]ﾄﾞﾊﾞｲFUEL GAS追見'!#REF!</definedName>
    <definedName name="print_title">#REF!</definedName>
    <definedName name="_xlnm.Print_Titles">#REF!</definedName>
    <definedName name="Q">#REF!</definedName>
    <definedName name="Q_J30401L_無償">#REF!</definedName>
    <definedName name="Q_J30402L_仕損">#REF!</definedName>
    <definedName name="Q_J30601L">#REF!</definedName>
    <definedName name="Q_J31101L">#REF!</definedName>
    <definedName name="Q_JN3901L">#REF!</definedName>
    <definedName name="Q_JN4251L">#REF!</definedName>
    <definedName name="Q_OUT_BUHIN">#REF!</definedName>
    <definedName name="QFI">#REF!</definedName>
    <definedName name="QFI_Mastトラブル10">#REF!</definedName>
    <definedName name="R_R_MYU_L">[12]!R_R_MYU_L</definedName>
    <definedName name="RAHL">[10]!RAHL</definedName>
    <definedName name="RAHSG">[10]!RAHSG</definedName>
    <definedName name="RAMDA">[9]!RAMDA</definedName>
    <definedName name="RASSGL">[10]!RASSGL</definedName>
    <definedName name="RATGL">[10]!RATGL</definedName>
    <definedName name="RATLH">[10]!RATLH</definedName>
    <definedName name="rec">#REF!</definedName>
    <definedName name="_xlnm.Recorder">#REF!</definedName>
    <definedName name="REI0">#REF!</definedName>
    <definedName name="RELAY">#REF!</definedName>
    <definedName name="RI">#N/A</definedName>
    <definedName name="rngEnd">[16]Initial!$E$11</definedName>
    <definedName name="rngInterval">[16]Initial!$C$23</definedName>
    <definedName name="rngRoom">[16]Initial!$C$5</definedName>
    <definedName name="rngStart">[16]Initial!$C$11</definedName>
    <definedName name="rngTime">[16]Initial!$E$19</definedName>
    <definedName name="rngTrend">[16]Initial!$C$8</definedName>
    <definedName name="rngY1high">[16]Initial!$B$31</definedName>
    <definedName name="rngY1low">[16]Initial!$B$32</definedName>
    <definedName name="rngY2high">[16]Initial!$E$31</definedName>
    <definedName name="rngY2low">[16]Initial!$E$32</definedName>
    <definedName name="RR">'[17]FT_THHS(温度→AD)'!$B$4</definedName>
    <definedName name="RT">'[17]FT_THHS(温度→AD)'!$B$2</definedName>
    <definedName name="SC">#REF!</definedName>
    <definedName name="SEITAN">[18]Sheet1!$B$3:$B$17</definedName>
    <definedName name="SKL_130">#REF!</definedName>
    <definedName name="SKL_sum0">#REF!</definedName>
    <definedName name="SKL_sum1">#REF!</definedName>
    <definedName name="SKL_sum10">#REF!</definedName>
    <definedName name="SKL_sum100">#REF!</definedName>
    <definedName name="SKL_sum101">#REF!</definedName>
    <definedName name="SKL_sum102">#REF!</definedName>
    <definedName name="SKL_sum103">#REF!</definedName>
    <definedName name="SKL_sum104">#REF!</definedName>
    <definedName name="SKL_sum105">#REF!</definedName>
    <definedName name="SKL_sum106">#REF!</definedName>
    <definedName name="SKL_sum107">#REF!</definedName>
    <definedName name="SKL_sum108">#REF!</definedName>
    <definedName name="SKL_sum109">#REF!</definedName>
    <definedName name="SKL_sum11">#REF!</definedName>
    <definedName name="SKL_sum110">#REF!</definedName>
    <definedName name="SKL_sum111">#REF!</definedName>
    <definedName name="SKL_sum112">#REF!</definedName>
    <definedName name="SKL_sum113">#REF!</definedName>
    <definedName name="SKL_sum114">#REF!</definedName>
    <definedName name="SKL_sum115">#REF!</definedName>
    <definedName name="SKL_sum116">#REF!</definedName>
    <definedName name="SKL_sum117">#REF!</definedName>
    <definedName name="SKL_sum118">#REF!</definedName>
    <definedName name="SKL_sum119">#REF!</definedName>
    <definedName name="SKL_sum12">#REF!</definedName>
    <definedName name="SKL_sum120">#REF!</definedName>
    <definedName name="SKL_sum121">#REF!</definedName>
    <definedName name="SKL_sum122">#REF!</definedName>
    <definedName name="SKL_sum123">#REF!</definedName>
    <definedName name="SKL_sum124">#REF!</definedName>
    <definedName name="SKL_sum125">#REF!</definedName>
    <definedName name="SKL_sum126">#REF!</definedName>
    <definedName name="SKL_sum127">#REF!</definedName>
    <definedName name="SKL_sum128">#REF!</definedName>
    <definedName name="SKL_sum129">#REF!</definedName>
    <definedName name="SKL_sum13">#REF!</definedName>
    <definedName name="SKL_sum130">#REF!</definedName>
    <definedName name="SKL_sum131">#REF!</definedName>
    <definedName name="SKL_sum132">#REF!</definedName>
    <definedName name="SKL_sum133">#REF!</definedName>
    <definedName name="SKL_sum134">#REF!</definedName>
    <definedName name="SKL_sum135">#REF!</definedName>
    <definedName name="SKL_sum136">#REF!</definedName>
    <definedName name="SKL_sum137">#REF!</definedName>
    <definedName name="SKL_sum138">#REF!</definedName>
    <definedName name="SKL_sum139">#REF!</definedName>
    <definedName name="SKL_sum14">#REF!</definedName>
    <definedName name="SKL_sum140">#REF!</definedName>
    <definedName name="SKL_sum141">#REF!</definedName>
    <definedName name="SKL_sum142">#REF!</definedName>
    <definedName name="SKL_sum143">#REF!</definedName>
    <definedName name="SKL_sum144">#REF!</definedName>
    <definedName name="SKL_sum145">#REF!</definedName>
    <definedName name="SKL_sum146">#REF!</definedName>
    <definedName name="SKL_sum147">#REF!</definedName>
    <definedName name="SKL_sum148">#REF!</definedName>
    <definedName name="SKL_sum149">#REF!</definedName>
    <definedName name="SKL_sum15">#REF!</definedName>
    <definedName name="SKL_sum150">#REF!</definedName>
    <definedName name="SKL_sum151">#REF!</definedName>
    <definedName name="SKL_sum152">#REF!</definedName>
    <definedName name="SKL_sum153">#REF!</definedName>
    <definedName name="SKL_sum154">#REF!</definedName>
    <definedName name="SKL_sum155">#REF!</definedName>
    <definedName name="SKL_sum156">#REF!</definedName>
    <definedName name="SKL_sum157">#REF!</definedName>
    <definedName name="SKL_sum158">#REF!</definedName>
    <definedName name="SKL_sum159">#REF!</definedName>
    <definedName name="SKL_sum16">#REF!</definedName>
    <definedName name="SKL_sum160">#REF!</definedName>
    <definedName name="SKL_sum161">#REF!</definedName>
    <definedName name="SKL_sum162">#REF!</definedName>
    <definedName name="SKL_sum163">#REF!</definedName>
    <definedName name="SKL_sum164">#REF!</definedName>
    <definedName name="SKL_sum165">#REF!</definedName>
    <definedName name="SKL_sum166">#REF!</definedName>
    <definedName name="SKL_sum167">#REF!</definedName>
    <definedName name="SKL_sum168">#REF!</definedName>
    <definedName name="SKL_sum169">#REF!</definedName>
    <definedName name="SKL_sum17">#REF!</definedName>
    <definedName name="SKL_sum170">#REF!</definedName>
    <definedName name="SKL_sum171">#REF!</definedName>
    <definedName name="SKL_sum172">#REF!</definedName>
    <definedName name="SKL_sum173">#REF!</definedName>
    <definedName name="SKL_sum174">#REF!</definedName>
    <definedName name="SKL_sum175">#REF!</definedName>
    <definedName name="SKL_sum176">#REF!</definedName>
    <definedName name="SKL_sum177">#REF!</definedName>
    <definedName name="SKL_sum178">#REF!</definedName>
    <definedName name="SKL_sum179">#REF!</definedName>
    <definedName name="SKL_sum18">#REF!</definedName>
    <definedName name="SKL_sum180">#REF!</definedName>
    <definedName name="SKL_sum181">#REF!</definedName>
    <definedName name="SKL_sum182">#REF!</definedName>
    <definedName name="SKL_sum183">#REF!</definedName>
    <definedName name="SKL_sum184">#REF!</definedName>
    <definedName name="SKL_sum185">#REF!</definedName>
    <definedName name="SKL_sum186">#REF!</definedName>
    <definedName name="SKL_sum187">#REF!</definedName>
    <definedName name="SKL_sum188">#REF!</definedName>
    <definedName name="SKL_sum189">#REF!</definedName>
    <definedName name="SKL_sum19">#REF!</definedName>
    <definedName name="SKL_sum190">#REF!</definedName>
    <definedName name="SKL_sum191">#REF!</definedName>
    <definedName name="SKL_sum192">#REF!</definedName>
    <definedName name="SKL_sum193">#REF!</definedName>
    <definedName name="SKL_sum194">#REF!</definedName>
    <definedName name="SKL_sum195">#REF!</definedName>
    <definedName name="SKL_sum196">#REF!</definedName>
    <definedName name="SKL_sum197">#REF!</definedName>
    <definedName name="SKL_sum198">#REF!</definedName>
    <definedName name="SKL_sum199">#REF!</definedName>
    <definedName name="SKL_sum2">#REF!</definedName>
    <definedName name="SKL_sum20">#REF!</definedName>
    <definedName name="SKL_sum200">#REF!</definedName>
    <definedName name="SKL_sum201">#REF!</definedName>
    <definedName name="SKL_sum202">#REF!</definedName>
    <definedName name="SKL_sum203">#REF!</definedName>
    <definedName name="SKL_sum204">#REF!</definedName>
    <definedName name="SKL_sum205">#REF!</definedName>
    <definedName name="SKL_sum206">#REF!</definedName>
    <definedName name="SKL_sum207">#REF!</definedName>
    <definedName name="SKL_sum208">#REF!</definedName>
    <definedName name="SKL_sum209">#REF!</definedName>
    <definedName name="SKL_sum21">#REF!</definedName>
    <definedName name="SKL_sum210">#REF!</definedName>
    <definedName name="SKL_sum211">#REF!</definedName>
    <definedName name="SKL_sum212">#REF!</definedName>
    <definedName name="SKL_sum213">#REF!</definedName>
    <definedName name="SKL_sum214">#REF!</definedName>
    <definedName name="SKL_sum215">#REF!</definedName>
    <definedName name="SKL_sum216">#REF!</definedName>
    <definedName name="SKL_sum217">#REF!</definedName>
    <definedName name="SKL_sum218">#REF!</definedName>
    <definedName name="SKL_sum219">#REF!</definedName>
    <definedName name="SKL_sum22">#REF!</definedName>
    <definedName name="SKL_sum220">#REF!</definedName>
    <definedName name="SKL_sum221">#REF!</definedName>
    <definedName name="SKL_sum222">#REF!</definedName>
    <definedName name="SKL_sum223">#REF!</definedName>
    <definedName name="SKL_sum224">#REF!</definedName>
    <definedName name="SKL_sum225">#REF!</definedName>
    <definedName name="SKL_sum226">#REF!</definedName>
    <definedName name="SKL_sum227">#REF!</definedName>
    <definedName name="SKL_sum228">#REF!</definedName>
    <definedName name="SKL_sum229">#REF!</definedName>
    <definedName name="SKL_sum23">#REF!</definedName>
    <definedName name="SKL_sum230">#REF!</definedName>
    <definedName name="SKL_sum231">#REF!</definedName>
    <definedName name="SKL_sum232">#REF!</definedName>
    <definedName name="SKL_sum233">#REF!</definedName>
    <definedName name="SKL_sum234">#REF!</definedName>
    <definedName name="SKL_sum235">#REF!</definedName>
    <definedName name="SKL_sum236">#REF!</definedName>
    <definedName name="SKL_sum237">#REF!</definedName>
    <definedName name="SKL_sum238">#REF!</definedName>
    <definedName name="SKL_sum239">#REF!</definedName>
    <definedName name="SKL_sum24">#REF!</definedName>
    <definedName name="SKL_sum240">#REF!</definedName>
    <definedName name="SKL_sum241">#REF!</definedName>
    <definedName name="SKL_sum242">#REF!</definedName>
    <definedName name="SKL_sum243">#REF!</definedName>
    <definedName name="SKL_sum244">#REF!</definedName>
    <definedName name="SKL_sum245">#REF!</definedName>
    <definedName name="SKL_sum246">#REF!</definedName>
    <definedName name="SKL_sum247">#REF!</definedName>
    <definedName name="SKL_sum248">#REF!</definedName>
    <definedName name="SKL_sum249">#REF!</definedName>
    <definedName name="SKL_sum25">#REF!</definedName>
    <definedName name="SKL_sum250">#REF!</definedName>
    <definedName name="SKL_sum251">#REF!</definedName>
    <definedName name="SKL_sum252">#REF!</definedName>
    <definedName name="SKL_sum253">#REF!</definedName>
    <definedName name="SKL_sum254">#REF!</definedName>
    <definedName name="SKL_sum255">#REF!</definedName>
    <definedName name="SKL_sum256">#REF!</definedName>
    <definedName name="SKL_sum257">#REF!</definedName>
    <definedName name="SKL_sum258">#REF!</definedName>
    <definedName name="SKL_sum259">#REF!</definedName>
    <definedName name="SKL_sum26">#REF!</definedName>
    <definedName name="SKL_sum260">#REF!</definedName>
    <definedName name="SKL_sum261">#REF!</definedName>
    <definedName name="SKL_sum262">#REF!</definedName>
    <definedName name="SKL_sum263">#REF!</definedName>
    <definedName name="SKL_sum264">#REF!</definedName>
    <definedName name="SKL_sum265">#REF!</definedName>
    <definedName name="SKL_sum266">#REF!</definedName>
    <definedName name="SKL_sum267">#REF!</definedName>
    <definedName name="SKL_sum268">#REF!</definedName>
    <definedName name="SKL_sum269">#REF!</definedName>
    <definedName name="SKL_sum27">#REF!</definedName>
    <definedName name="SKL_sum270">#REF!</definedName>
    <definedName name="SKL_sum271">#REF!</definedName>
    <definedName name="SKL_sum272">#REF!</definedName>
    <definedName name="SKL_sum273">#REF!</definedName>
    <definedName name="SKL_sum274">#REF!</definedName>
    <definedName name="SKL_sum275">#REF!</definedName>
    <definedName name="SKL_sum276">#REF!</definedName>
    <definedName name="SKL_sum277">#REF!</definedName>
    <definedName name="SKL_sum278">#REF!</definedName>
    <definedName name="SKL_sum279">#REF!</definedName>
    <definedName name="SKL_sum28">#REF!</definedName>
    <definedName name="SKL_sum280">#REF!</definedName>
    <definedName name="SKL_sum281">#REF!</definedName>
    <definedName name="SKL_sum282">#REF!</definedName>
    <definedName name="SKL_sum283">#REF!</definedName>
    <definedName name="SKL_sum284">#REF!</definedName>
    <definedName name="SKL_sum285">#REF!</definedName>
    <definedName name="SKL_sum286">#REF!</definedName>
    <definedName name="SKL_sum287">#REF!</definedName>
    <definedName name="SKL_sum288">#REF!</definedName>
    <definedName name="SKL_sum289">#REF!</definedName>
    <definedName name="SKL_sum29">#REF!</definedName>
    <definedName name="SKL_sum290">#REF!</definedName>
    <definedName name="SKL_sum291">#REF!</definedName>
    <definedName name="SKL_sum292">#REF!</definedName>
    <definedName name="SKL_sum293">#REF!</definedName>
    <definedName name="SKL_sum294">#REF!</definedName>
    <definedName name="SKL_sum295">#REF!</definedName>
    <definedName name="SKL_sum296">#REF!</definedName>
    <definedName name="SKL_sum297">#REF!</definedName>
    <definedName name="SKL_sum298">#REF!</definedName>
    <definedName name="SKL_sum299">#REF!</definedName>
    <definedName name="SKL_sum3">#REF!</definedName>
    <definedName name="SKL_sum30">#REF!</definedName>
    <definedName name="SKL_sum300">#REF!</definedName>
    <definedName name="SKL_sum301">#REF!</definedName>
    <definedName name="SKL_sum302">#REF!</definedName>
    <definedName name="SKL_sum303">#REF!</definedName>
    <definedName name="SKL_sum304">#REF!</definedName>
    <definedName name="SKL_sum305">#REF!</definedName>
    <definedName name="SKL_sum306">#REF!</definedName>
    <definedName name="SKL_sum307">#REF!</definedName>
    <definedName name="SKL_sum308">#REF!</definedName>
    <definedName name="SKL_sum309">#REF!</definedName>
    <definedName name="SKL_sum31">#REF!</definedName>
    <definedName name="SKL_sum310">#REF!</definedName>
    <definedName name="SKL_sum311">#REF!</definedName>
    <definedName name="SKL_sum312">#REF!</definedName>
    <definedName name="SKL_sum313">#REF!</definedName>
    <definedName name="SKL_sum314">#REF!</definedName>
    <definedName name="SKL_sum315">#REF!</definedName>
    <definedName name="SKL_sum316">#REF!</definedName>
    <definedName name="SKL_sum317">#REF!</definedName>
    <definedName name="SKL_sum318">#REF!</definedName>
    <definedName name="SKL_sum319">#REF!</definedName>
    <definedName name="SKL_sum32">#REF!</definedName>
    <definedName name="SKL_sum320">#REF!</definedName>
    <definedName name="SKL_sum321">#REF!</definedName>
    <definedName name="SKL_sum322">#REF!</definedName>
    <definedName name="SKL_sum323">#REF!</definedName>
    <definedName name="SKL_sum324">#REF!</definedName>
    <definedName name="SKL_sum325">#REF!</definedName>
    <definedName name="SKL_sum326">#REF!</definedName>
    <definedName name="SKL_sum327">#REF!</definedName>
    <definedName name="SKL_sum328">#REF!</definedName>
    <definedName name="SKL_sum329">#REF!</definedName>
    <definedName name="SKL_sum33">#REF!</definedName>
    <definedName name="SKL_sum330">#REF!</definedName>
    <definedName name="SKL_sum331">#REF!</definedName>
    <definedName name="SKL_sum332">#REF!</definedName>
    <definedName name="SKL_sum333">#REF!</definedName>
    <definedName name="SKL_sum334">#REF!</definedName>
    <definedName name="SKL_sum335">#REF!</definedName>
    <definedName name="SKL_sum336">#REF!</definedName>
    <definedName name="SKL_sum337">#REF!</definedName>
    <definedName name="SKL_sum338">#REF!</definedName>
    <definedName name="SKL_sum339">#REF!</definedName>
    <definedName name="SKL_sum34">#REF!</definedName>
    <definedName name="SKL_sum340">#REF!</definedName>
    <definedName name="SKL_sum341">#REF!</definedName>
    <definedName name="SKL_sum342">#REF!</definedName>
    <definedName name="SKL_sum343">#REF!</definedName>
    <definedName name="SKL_sum344">#REF!</definedName>
    <definedName name="SKL_sum345">#REF!</definedName>
    <definedName name="SKL_sum346">#REF!</definedName>
    <definedName name="SKL_sum347">#REF!</definedName>
    <definedName name="SKL_sum348">#REF!</definedName>
    <definedName name="SKL_sum349">#REF!</definedName>
    <definedName name="SKL_sum35">#REF!</definedName>
    <definedName name="SKL_sum350">#REF!</definedName>
    <definedName name="SKL_sum351">#REF!</definedName>
    <definedName name="SKL_sum352">#REF!</definedName>
    <definedName name="SKL_sum353">#REF!</definedName>
    <definedName name="SKL_sum354">#REF!</definedName>
    <definedName name="SKL_sum355">#REF!</definedName>
    <definedName name="SKL_sum356">#REF!</definedName>
    <definedName name="SKL_sum357">#REF!</definedName>
    <definedName name="SKL_sum358">#REF!</definedName>
    <definedName name="SKL_sum359">#REF!</definedName>
    <definedName name="SKL_sum36">#REF!</definedName>
    <definedName name="SKL_sum360">#REF!</definedName>
    <definedName name="SKL_sum361">#REF!</definedName>
    <definedName name="SKL_sum362">#REF!</definedName>
    <definedName name="SKL_sum363">#REF!</definedName>
    <definedName name="SKL_sum364">#REF!</definedName>
    <definedName name="SKL_sum365">#REF!</definedName>
    <definedName name="SKL_sum366">#REF!</definedName>
    <definedName name="SKL_sum367">#REF!</definedName>
    <definedName name="SKL_sum368">#REF!</definedName>
    <definedName name="SKL_sum369">#REF!</definedName>
    <definedName name="SKL_sum37">#REF!</definedName>
    <definedName name="SKL_sum370">#REF!</definedName>
    <definedName name="SKL_sum371">#REF!</definedName>
    <definedName name="SKL_sum372">#REF!</definedName>
    <definedName name="SKL_sum373">#REF!</definedName>
    <definedName name="SKL_sum374">#REF!</definedName>
    <definedName name="SKL_sum375">#REF!</definedName>
    <definedName name="SKL_sum376">#REF!</definedName>
    <definedName name="SKL_sum377">#REF!</definedName>
    <definedName name="SKL_sum378">#REF!</definedName>
    <definedName name="SKL_sum379">#REF!</definedName>
    <definedName name="SKL_sum38">#REF!</definedName>
    <definedName name="SKL_sum380">#REF!</definedName>
    <definedName name="SKL_sum381">#REF!</definedName>
    <definedName name="SKL_sum382">#REF!</definedName>
    <definedName name="SKL_sum383">#REF!</definedName>
    <definedName name="SKL_sum384">#REF!</definedName>
    <definedName name="SKL_sum385">#REF!</definedName>
    <definedName name="SKL_sum386">#REF!</definedName>
    <definedName name="SKL_sum387">#REF!</definedName>
    <definedName name="SKL_sum388">#REF!</definedName>
    <definedName name="SKL_sum389">#REF!</definedName>
    <definedName name="SKL_sum39">#REF!</definedName>
    <definedName name="SKL_sum390">#REF!</definedName>
    <definedName name="SKL_sum391">#REF!</definedName>
    <definedName name="SKL_sum392">#REF!</definedName>
    <definedName name="SKL_sum393">#REF!</definedName>
    <definedName name="SKL_sum394">#REF!</definedName>
    <definedName name="SKL_sum395">#REF!</definedName>
    <definedName name="SKL_sum396">#REF!</definedName>
    <definedName name="SKL_sum397">#REF!</definedName>
    <definedName name="SKL_sum398">#REF!</definedName>
    <definedName name="SKL_sum399">#REF!</definedName>
    <definedName name="SKL_sum4">#REF!</definedName>
    <definedName name="SKL_sum40">#REF!</definedName>
    <definedName name="SKL_sum400">#REF!</definedName>
    <definedName name="SKL_sum401">#REF!</definedName>
    <definedName name="SKL_sum402">#REF!</definedName>
    <definedName name="SKL_sum403">#REF!</definedName>
    <definedName name="SKL_sum404">#REF!</definedName>
    <definedName name="SKL_sum405">#REF!</definedName>
    <definedName name="SKL_sum406">#REF!</definedName>
    <definedName name="SKL_sum407">#REF!</definedName>
    <definedName name="SKL_sum408">#REF!</definedName>
    <definedName name="SKL_sum409">#REF!</definedName>
    <definedName name="SKL_sum41">#REF!</definedName>
    <definedName name="SKL_sum410">#REF!</definedName>
    <definedName name="SKL_sum411">#REF!</definedName>
    <definedName name="SKL_sum412">#REF!</definedName>
    <definedName name="SKL_sum413">#REF!</definedName>
    <definedName name="SKL_sum414">#REF!</definedName>
    <definedName name="SKL_sum415">#REF!</definedName>
    <definedName name="SKL_sum416">#REF!</definedName>
    <definedName name="SKL_sum417">#REF!</definedName>
    <definedName name="SKL_sum418">#REF!</definedName>
    <definedName name="SKL_sum419">#REF!</definedName>
    <definedName name="SKL_sum42">#REF!</definedName>
    <definedName name="SKL_sum420">#REF!</definedName>
    <definedName name="SKL_sum421">#REF!</definedName>
    <definedName name="SKL_sum422">#REF!</definedName>
    <definedName name="SKL_sum423">#REF!</definedName>
    <definedName name="SKL_sum424">#REF!</definedName>
    <definedName name="SKL_sum425">#REF!</definedName>
    <definedName name="SKL_sum426">#REF!</definedName>
    <definedName name="SKL_sum427">#REF!</definedName>
    <definedName name="SKL_sum428">#REF!</definedName>
    <definedName name="SKL_sum429">#REF!</definedName>
    <definedName name="SKL_sum43">#REF!</definedName>
    <definedName name="SKL_sum430">#REF!</definedName>
    <definedName name="SKL_sum431">#REF!</definedName>
    <definedName name="SKL_sum432">#REF!</definedName>
    <definedName name="SKL_sum433">#REF!</definedName>
    <definedName name="SKL_sum434">#REF!</definedName>
    <definedName name="SKL_sum435">#REF!</definedName>
    <definedName name="SKL_sum436">#REF!</definedName>
    <definedName name="SKL_sum437">#REF!</definedName>
    <definedName name="SKL_sum438">#REF!</definedName>
    <definedName name="SKL_sum439">#REF!</definedName>
    <definedName name="SKL_sum44">#REF!</definedName>
    <definedName name="SKL_sum440">#REF!</definedName>
    <definedName name="SKL_sum441">#REF!</definedName>
    <definedName name="SKL_sum442">#REF!</definedName>
    <definedName name="SKL_sum443">#REF!</definedName>
    <definedName name="SKL_sum444">#REF!</definedName>
    <definedName name="SKL_sum445">#REF!</definedName>
    <definedName name="SKL_sum446">#REF!</definedName>
    <definedName name="SKL_sum447">#REF!</definedName>
    <definedName name="SKL_sum448">#REF!</definedName>
    <definedName name="SKL_sum449">#REF!</definedName>
    <definedName name="SKL_sum45">#REF!</definedName>
    <definedName name="SKL_sum450">#REF!</definedName>
    <definedName name="SKL_sum451">#REF!</definedName>
    <definedName name="SKL_sum452">#REF!</definedName>
    <definedName name="SKL_sum453">#REF!</definedName>
    <definedName name="SKL_sum454">#REF!</definedName>
    <definedName name="SKL_sum455">#REF!</definedName>
    <definedName name="SKL_sum456">#REF!</definedName>
    <definedName name="SKL_sum457">#REF!</definedName>
    <definedName name="SKL_sum458">#REF!</definedName>
    <definedName name="SKL_sum459">#REF!</definedName>
    <definedName name="SKL_sum46">#REF!</definedName>
    <definedName name="SKL_sum460">#REF!</definedName>
    <definedName name="SKL_sum461">#REF!</definedName>
    <definedName name="SKL_sum462">#REF!</definedName>
    <definedName name="SKL_sum463">#REF!</definedName>
    <definedName name="SKL_sum464">#REF!</definedName>
    <definedName name="SKL_sum465">#REF!</definedName>
    <definedName name="SKL_sum466">#REF!</definedName>
    <definedName name="SKL_sum467">#REF!</definedName>
    <definedName name="SKL_sum468">#REF!</definedName>
    <definedName name="SKL_sum469">#REF!</definedName>
    <definedName name="SKL_sum47">#REF!</definedName>
    <definedName name="SKL_sum470">#REF!</definedName>
    <definedName name="SKL_sum471">#REF!</definedName>
    <definedName name="SKL_sum472">#REF!</definedName>
    <definedName name="SKL_sum473">#REF!</definedName>
    <definedName name="SKL_sum474">#REF!</definedName>
    <definedName name="SKL_sum475">#REF!</definedName>
    <definedName name="SKL_sum476">#REF!</definedName>
    <definedName name="SKL_sum477">#REF!</definedName>
    <definedName name="SKL_sum478">#REF!</definedName>
    <definedName name="SKL_sum479">#REF!</definedName>
    <definedName name="SKL_sum48">#REF!</definedName>
    <definedName name="SKL_sum480">#REF!</definedName>
    <definedName name="SKL_sum481">#REF!</definedName>
    <definedName name="SKL_sum482">#REF!</definedName>
    <definedName name="SKL_sum483">#REF!</definedName>
    <definedName name="SKL_sum484">#REF!</definedName>
    <definedName name="SKL_sum485">#REF!</definedName>
    <definedName name="SKL_sum486">#REF!</definedName>
    <definedName name="SKL_sum487">#REF!</definedName>
    <definedName name="SKL_sum488">#REF!</definedName>
    <definedName name="SKL_sum489">#REF!</definedName>
    <definedName name="SKL_sum49">#REF!</definedName>
    <definedName name="SKL_sum490">#REF!</definedName>
    <definedName name="SKL_sum491">#REF!</definedName>
    <definedName name="SKL_sum492">#REF!</definedName>
    <definedName name="SKL_sum493">#REF!</definedName>
    <definedName name="SKL_sum494">#REF!</definedName>
    <definedName name="SKL_sum495">#REF!</definedName>
    <definedName name="SKL_sum496">#REF!</definedName>
    <definedName name="SKL_sum497">#REF!</definedName>
    <definedName name="SKL_sum498">#REF!</definedName>
    <definedName name="SKL_sum499">#REF!</definedName>
    <definedName name="SKL_sum5">#REF!</definedName>
    <definedName name="SKL_sum50">#REF!</definedName>
    <definedName name="SKL_sum500">#REF!</definedName>
    <definedName name="SKL_sum501">#REF!</definedName>
    <definedName name="SKL_sum502">#REF!</definedName>
    <definedName name="SKL_sum503">#REF!</definedName>
    <definedName name="SKL_sum504">#REF!</definedName>
    <definedName name="SKL_sum505">#REF!</definedName>
    <definedName name="SKL_sum506">#REF!</definedName>
    <definedName name="SKL_sum507">#REF!</definedName>
    <definedName name="SKL_sum508">#REF!</definedName>
    <definedName name="SKL_sum509">#REF!</definedName>
    <definedName name="SKL_sum51">#REF!</definedName>
    <definedName name="SKL_sum510">#REF!</definedName>
    <definedName name="SKL_sum511">#REF!</definedName>
    <definedName name="SKL_sum512">#REF!</definedName>
    <definedName name="SKL_sum513">#REF!</definedName>
    <definedName name="SKL_sum514">#REF!</definedName>
    <definedName name="SKL_sum515">#REF!</definedName>
    <definedName name="SKL_sum516">#REF!</definedName>
    <definedName name="SKL_sum517">#REF!</definedName>
    <definedName name="SKL_sum518">#REF!</definedName>
    <definedName name="SKL_sum519">#REF!</definedName>
    <definedName name="SKL_sum52">#REF!</definedName>
    <definedName name="SKL_sum520">#REF!</definedName>
    <definedName name="SKL_sum521">#REF!</definedName>
    <definedName name="SKL_sum522">#REF!</definedName>
    <definedName name="SKL_sum523">#REF!</definedName>
    <definedName name="SKL_sum524">#REF!</definedName>
    <definedName name="SKL_sum525">#REF!</definedName>
    <definedName name="SKL_sum526">#REF!</definedName>
    <definedName name="SKL_sum527">#REF!</definedName>
    <definedName name="SKL_sum528">#REF!</definedName>
    <definedName name="SKL_sum529">#REF!</definedName>
    <definedName name="SKL_sum53">#REF!</definedName>
    <definedName name="SKL_sum530">#REF!</definedName>
    <definedName name="SKL_sum531">#REF!</definedName>
    <definedName name="SKL_sum532">#REF!</definedName>
    <definedName name="SKL_sum533">#REF!</definedName>
    <definedName name="SKL_sum534">#REF!</definedName>
    <definedName name="SKL_sum535">#REF!</definedName>
    <definedName name="SKL_sum536">#REF!</definedName>
    <definedName name="SKL_sum537">#REF!</definedName>
    <definedName name="SKL_sum538">#REF!</definedName>
    <definedName name="SKL_sum539">#REF!</definedName>
    <definedName name="SKL_sum54">#REF!</definedName>
    <definedName name="SKL_sum540">#REF!</definedName>
    <definedName name="SKL_sum541">#REF!</definedName>
    <definedName name="SKL_sum542">#REF!</definedName>
    <definedName name="SKL_sum543">#REF!</definedName>
    <definedName name="SKL_sum544">#REF!</definedName>
    <definedName name="SKL_sum545">#REF!</definedName>
    <definedName name="SKL_sum546">#REF!</definedName>
    <definedName name="SKL_sum547">#REF!</definedName>
    <definedName name="SKL_sum548">#REF!</definedName>
    <definedName name="SKL_sum549">#REF!</definedName>
    <definedName name="SKL_sum55">#REF!</definedName>
    <definedName name="SKL_sum550">#REF!</definedName>
    <definedName name="SKL_sum551">#REF!</definedName>
    <definedName name="SKL_sum552">#REF!</definedName>
    <definedName name="SKL_sum553">#REF!</definedName>
    <definedName name="SKL_sum554">#REF!</definedName>
    <definedName name="SKL_sum555">#REF!</definedName>
    <definedName name="SKL_sum556">#REF!</definedName>
    <definedName name="SKL_sum557">#REF!</definedName>
    <definedName name="SKL_sum558">#REF!</definedName>
    <definedName name="SKL_sum559">#REF!</definedName>
    <definedName name="SKL_sum56">#REF!</definedName>
    <definedName name="SKL_sum560">#REF!</definedName>
    <definedName name="SKL_sum561">#REF!</definedName>
    <definedName name="SKL_sum562">#REF!</definedName>
    <definedName name="SKL_sum563">#REF!</definedName>
    <definedName name="SKL_sum564">#REF!</definedName>
    <definedName name="SKL_sum565">#REF!</definedName>
    <definedName name="SKL_sum566">#REF!</definedName>
    <definedName name="SKL_sum567">#REF!</definedName>
    <definedName name="SKL_sum568">#REF!</definedName>
    <definedName name="SKL_sum569">#REF!</definedName>
    <definedName name="SKL_sum57">#REF!</definedName>
    <definedName name="SKL_sum570">#REF!</definedName>
    <definedName name="SKL_sum571">#REF!</definedName>
    <definedName name="SKL_sum572">#REF!</definedName>
    <definedName name="SKL_sum573">#REF!</definedName>
    <definedName name="SKL_sum574">#REF!</definedName>
    <definedName name="SKL_sum575">#REF!</definedName>
    <definedName name="SKL_sum576">#REF!</definedName>
    <definedName name="SKL_sum577">#REF!</definedName>
    <definedName name="SKL_sum578">#REF!</definedName>
    <definedName name="SKL_sum579">#REF!</definedName>
    <definedName name="SKL_sum58">#REF!</definedName>
    <definedName name="SKL_sum580">#REF!</definedName>
    <definedName name="SKL_sum581">#REF!</definedName>
    <definedName name="SKL_sum582">#REF!</definedName>
    <definedName name="SKL_sum583">#REF!</definedName>
    <definedName name="SKL_sum584">#REF!</definedName>
    <definedName name="SKL_sum585">#REF!</definedName>
    <definedName name="SKL_sum586">#REF!</definedName>
    <definedName name="SKL_sum587">#REF!</definedName>
    <definedName name="SKL_sum588">#REF!</definedName>
    <definedName name="SKL_sum589">#REF!</definedName>
    <definedName name="SKL_sum59">#REF!</definedName>
    <definedName name="SKL_sum590">#REF!</definedName>
    <definedName name="SKL_sum591">#REF!</definedName>
    <definedName name="SKL_sum592">#REF!</definedName>
    <definedName name="SKL_sum593">#REF!</definedName>
    <definedName name="SKL_sum594">#REF!</definedName>
    <definedName name="SKL_sum595">#REF!</definedName>
    <definedName name="SKL_sum596">#REF!</definedName>
    <definedName name="SKL_sum597">#REF!</definedName>
    <definedName name="SKL_sum598">#REF!</definedName>
    <definedName name="SKL_sum599">#REF!</definedName>
    <definedName name="SKL_sum6">#REF!</definedName>
    <definedName name="SKL_sum60">#REF!</definedName>
    <definedName name="SKL_sum600">#REF!</definedName>
    <definedName name="SKL_sum601">#REF!</definedName>
    <definedName name="SKL_sum602">#REF!</definedName>
    <definedName name="SKL_sum603">#REF!</definedName>
    <definedName name="SKL_sum604">#REF!</definedName>
    <definedName name="SKL_sum605">#REF!</definedName>
    <definedName name="SKL_sum606">#REF!</definedName>
    <definedName name="SKL_sum607">#REF!</definedName>
    <definedName name="SKL_sum608">#REF!</definedName>
    <definedName name="SKL_sum609">#REF!</definedName>
    <definedName name="SKL_sum61">#REF!</definedName>
    <definedName name="SKL_sum610">#REF!</definedName>
    <definedName name="SKL_sum611">#REF!</definedName>
    <definedName name="SKL_sum612">#REF!</definedName>
    <definedName name="SKL_sum613">#REF!</definedName>
    <definedName name="SKL_sum614">#REF!</definedName>
    <definedName name="SKL_sum615">#REF!</definedName>
    <definedName name="SKL_sum616">#REF!</definedName>
    <definedName name="SKL_sum617">#REF!</definedName>
    <definedName name="SKL_sum618">#REF!</definedName>
    <definedName name="SKL_sum619">#REF!</definedName>
    <definedName name="SKL_sum62">#REF!</definedName>
    <definedName name="SKL_sum620">#REF!</definedName>
    <definedName name="SKL_sum621">#REF!</definedName>
    <definedName name="SKL_sum622">#REF!</definedName>
    <definedName name="SKL_sum623">#REF!</definedName>
    <definedName name="SKL_sum624">#REF!</definedName>
    <definedName name="SKL_sum625">#REF!</definedName>
    <definedName name="SKL_sum626">#REF!</definedName>
    <definedName name="SKL_sum627">#REF!</definedName>
    <definedName name="SKL_sum628">#REF!</definedName>
    <definedName name="SKL_sum629">#REF!</definedName>
    <definedName name="SKL_sum63">#REF!</definedName>
    <definedName name="SKL_sum630">#REF!</definedName>
    <definedName name="SKL_sum631">#REF!</definedName>
    <definedName name="SKL_sum632">#REF!</definedName>
    <definedName name="SKL_sum633">#REF!</definedName>
    <definedName name="SKL_sum634">#REF!</definedName>
    <definedName name="SKL_sum635">#REF!</definedName>
    <definedName name="SKL_sum636">#REF!</definedName>
    <definedName name="SKL_sum637">#REF!</definedName>
    <definedName name="SKL_sum638">#REF!</definedName>
    <definedName name="SKL_sum639">#REF!</definedName>
    <definedName name="SKL_sum64">#REF!</definedName>
    <definedName name="SKL_sum640">#REF!</definedName>
    <definedName name="SKL_sum641">#REF!</definedName>
    <definedName name="SKL_sum642">#REF!</definedName>
    <definedName name="SKL_sum643">#REF!</definedName>
    <definedName name="SKL_sum644">#REF!</definedName>
    <definedName name="SKL_sum645">#REF!</definedName>
    <definedName name="SKL_sum646">#REF!</definedName>
    <definedName name="SKL_sum647">#REF!</definedName>
    <definedName name="SKL_sum648">#REF!</definedName>
    <definedName name="SKL_sum649">#REF!</definedName>
    <definedName name="SKL_sum65">#REF!</definedName>
    <definedName name="SKL_sum650">#REF!</definedName>
    <definedName name="SKL_sum651">#REF!</definedName>
    <definedName name="SKL_sum652">#REF!</definedName>
    <definedName name="SKL_sum653">#REF!</definedName>
    <definedName name="SKL_sum654">#REF!</definedName>
    <definedName name="SKL_sum655">#REF!</definedName>
    <definedName name="SKL_sum66">#REF!</definedName>
    <definedName name="SKL_sum67">#REF!</definedName>
    <definedName name="SKL_sum68">#REF!</definedName>
    <definedName name="SKL_sum69">#REF!</definedName>
    <definedName name="SKL_sum7">#REF!</definedName>
    <definedName name="SKL_sum70">#REF!</definedName>
    <definedName name="SKL_sum71">#REF!</definedName>
    <definedName name="SKL_sum72">#REF!</definedName>
    <definedName name="SKL_sum73">#REF!</definedName>
    <definedName name="SKL_sum74">#REF!</definedName>
    <definedName name="SKL_sum75">#REF!</definedName>
    <definedName name="SKL_sum76">#REF!</definedName>
    <definedName name="SKL_sum77">#REF!</definedName>
    <definedName name="SKL_sum78">#REF!</definedName>
    <definedName name="SKL_sum79">#REF!</definedName>
    <definedName name="SKL_sum8">#REF!</definedName>
    <definedName name="SKL_sum80">#REF!</definedName>
    <definedName name="SKL_sum81">#REF!</definedName>
    <definedName name="SKL_sum82">#REF!</definedName>
    <definedName name="SKL_sum83">#REF!</definedName>
    <definedName name="SKL_sum84">#REF!</definedName>
    <definedName name="SKL_sum85">#REF!</definedName>
    <definedName name="SKL_sum86">#REF!</definedName>
    <definedName name="SKL_sum87">#REF!</definedName>
    <definedName name="SKL_sum88">#REF!</definedName>
    <definedName name="SKL_sum89">#REF!</definedName>
    <definedName name="SKL_sum9">#REF!</definedName>
    <definedName name="SKL_sum90">#REF!</definedName>
    <definedName name="SKL_sum91">#REF!</definedName>
    <definedName name="SKL_sum92">#REF!</definedName>
    <definedName name="SKL_sum93">#REF!</definedName>
    <definedName name="SKL_sum94">#REF!</definedName>
    <definedName name="SKL_sum95">#REF!</definedName>
    <definedName name="SKL_sum96">#REF!</definedName>
    <definedName name="SKL_sum97">#REF!</definedName>
    <definedName name="SKL_sum98">#REF!</definedName>
    <definedName name="SKL_sum99">#REF!</definedName>
    <definedName name="SKL_sum998">#REF!</definedName>
    <definedName name="SKL_sum999">#REF!</definedName>
    <definedName name="SKL_sum9997">#REF!</definedName>
    <definedName name="SKL_sum9998">#REF!</definedName>
    <definedName name="SKL_sum9999">#REF!</definedName>
    <definedName name="SKLA_sum0">#REF!</definedName>
    <definedName name="SKLA_sum1">#REF!</definedName>
    <definedName name="SKLA_sum10">#REF!</definedName>
    <definedName name="SKLA_sum100">#REF!</definedName>
    <definedName name="SKLA_sum101">#REF!</definedName>
    <definedName name="SKLA_sum102">#REF!</definedName>
    <definedName name="SKLA_sum103">#REF!</definedName>
    <definedName name="SKLA_sum104">#REF!</definedName>
    <definedName name="SKLA_sum105">#REF!</definedName>
    <definedName name="SKLA_sum106">#REF!</definedName>
    <definedName name="SKLA_sum107">#REF!</definedName>
    <definedName name="SKLA_sum108">#REF!</definedName>
    <definedName name="SKLA_sum109">#REF!</definedName>
    <definedName name="SKLA_sum11">#REF!</definedName>
    <definedName name="SKLA_sum110">#REF!</definedName>
    <definedName name="SKLA_sum111">#REF!</definedName>
    <definedName name="SKLA_sum112">#REF!</definedName>
    <definedName name="SKLA_sum113">#REF!</definedName>
    <definedName name="SKLA_sum114">#REF!</definedName>
    <definedName name="SKLA_sum115">#REF!</definedName>
    <definedName name="SKLA_sum116">#REF!</definedName>
    <definedName name="SKLA_sum117">#REF!</definedName>
    <definedName name="SKLA_sum118">#REF!</definedName>
    <definedName name="SKLA_sum119">#REF!</definedName>
    <definedName name="SKLA_sum12">#REF!</definedName>
    <definedName name="SKLA_sum120">#REF!</definedName>
    <definedName name="SKLA_sum121">#REF!</definedName>
    <definedName name="SKLA_sum122">#REF!</definedName>
    <definedName name="SKLA_sum123">#REF!</definedName>
    <definedName name="SKLA_sum124">#REF!</definedName>
    <definedName name="SKLA_sum125">#REF!</definedName>
    <definedName name="SKLA_sum126">#REF!</definedName>
    <definedName name="SKLA_sum127">#REF!</definedName>
    <definedName name="SKLA_sum128">#REF!</definedName>
    <definedName name="SKLA_sum129">#REF!</definedName>
    <definedName name="SKLA_sum13">#REF!</definedName>
    <definedName name="SKLA_sum130">#REF!</definedName>
    <definedName name="SKLA_sum131">#REF!</definedName>
    <definedName name="SKLA_sum132">#REF!</definedName>
    <definedName name="SKLA_sum133">#REF!</definedName>
    <definedName name="SKLA_sum134">#REF!</definedName>
    <definedName name="SKLA_sum135">#REF!</definedName>
    <definedName name="SKLA_sum136">#REF!</definedName>
    <definedName name="SKLA_sum137">#REF!</definedName>
    <definedName name="SKLA_sum138">#REF!</definedName>
    <definedName name="SKLA_sum139">#REF!</definedName>
    <definedName name="SKLA_sum14">#REF!</definedName>
    <definedName name="SKLA_sum140">#REF!</definedName>
    <definedName name="SKLA_sum141">#REF!</definedName>
    <definedName name="SKLA_sum142">#REF!</definedName>
    <definedName name="SKLA_sum143">#REF!</definedName>
    <definedName name="SKLA_sum144">#REF!</definedName>
    <definedName name="SKLA_sum145">#REF!</definedName>
    <definedName name="SKLA_sum146">#REF!</definedName>
    <definedName name="SKLA_sum147">#REF!</definedName>
    <definedName name="SKLA_sum148">#REF!</definedName>
    <definedName name="SKLA_sum149">#REF!</definedName>
    <definedName name="SKLA_sum15">#REF!</definedName>
    <definedName name="SKLA_sum150">#REF!</definedName>
    <definedName name="SKLA_sum151">#REF!</definedName>
    <definedName name="SKLA_sum152">#REF!</definedName>
    <definedName name="SKLA_sum153">#REF!</definedName>
    <definedName name="SKLA_sum154">#REF!</definedName>
    <definedName name="SKLA_sum155">#REF!</definedName>
    <definedName name="SKLA_sum156">#REF!</definedName>
    <definedName name="SKLA_sum157">#REF!</definedName>
    <definedName name="SKLA_sum158">#REF!</definedName>
    <definedName name="SKLA_sum159">#REF!</definedName>
    <definedName name="SKLA_sum16">#REF!</definedName>
    <definedName name="SKLA_sum160">#REF!</definedName>
    <definedName name="SKLA_sum161">#REF!</definedName>
    <definedName name="SKLA_sum162">#REF!</definedName>
    <definedName name="SKLA_sum163">#REF!</definedName>
    <definedName name="SKLA_sum164">#REF!</definedName>
    <definedName name="SKLA_sum165">#REF!</definedName>
    <definedName name="SKLA_sum166">#REF!</definedName>
    <definedName name="SKLA_sum167">#REF!</definedName>
    <definedName name="SKLA_sum168">#REF!</definedName>
    <definedName name="SKLA_sum169">#REF!</definedName>
    <definedName name="SKLA_sum17">#REF!</definedName>
    <definedName name="SKLA_sum170">#REF!</definedName>
    <definedName name="SKLA_sum171">#REF!</definedName>
    <definedName name="SKLA_sum172">#REF!</definedName>
    <definedName name="SKLA_sum173">#REF!</definedName>
    <definedName name="SKLA_sum174">#REF!</definedName>
    <definedName name="SKLA_sum175">#REF!</definedName>
    <definedName name="SKLA_sum176">#REF!</definedName>
    <definedName name="SKLA_sum177">#REF!</definedName>
    <definedName name="SKLA_sum178">#REF!</definedName>
    <definedName name="SKLA_sum179">#REF!</definedName>
    <definedName name="SKLA_sum18">#REF!</definedName>
    <definedName name="SKLA_sum180">#REF!</definedName>
    <definedName name="SKLA_sum181">#REF!</definedName>
    <definedName name="SKLA_sum182">#REF!</definedName>
    <definedName name="SKLA_sum183">#REF!</definedName>
    <definedName name="SKLA_sum184">#REF!</definedName>
    <definedName name="SKLA_sum185">#REF!</definedName>
    <definedName name="SKLA_sum186">#REF!</definedName>
    <definedName name="SKLA_sum187">#REF!</definedName>
    <definedName name="SKLA_sum188">#REF!</definedName>
    <definedName name="SKLA_sum189">#REF!</definedName>
    <definedName name="SKLA_sum19">#REF!</definedName>
    <definedName name="SKLA_sum190">#REF!</definedName>
    <definedName name="SKLA_sum191">#REF!</definedName>
    <definedName name="SKLA_sum192">#REF!</definedName>
    <definedName name="SKLA_sum193">#REF!</definedName>
    <definedName name="SKLA_sum194">#REF!</definedName>
    <definedName name="SKLA_sum195">#REF!</definedName>
    <definedName name="SKLA_sum196">#REF!</definedName>
    <definedName name="SKLA_sum197">#REF!</definedName>
    <definedName name="SKLA_sum198">#REF!</definedName>
    <definedName name="SKLA_sum199">#REF!</definedName>
    <definedName name="SKLA_sum2">#REF!</definedName>
    <definedName name="SKLA_sum20">#REF!</definedName>
    <definedName name="SKLA_sum200">#REF!</definedName>
    <definedName name="SKLA_sum201">#REF!</definedName>
    <definedName name="SKLA_sum202">#REF!</definedName>
    <definedName name="SKLA_sum203">#REF!</definedName>
    <definedName name="SKLA_sum204">#REF!</definedName>
    <definedName name="SKLA_sum205">#REF!</definedName>
    <definedName name="SKLA_sum206">#REF!</definedName>
    <definedName name="SKLA_sum207">#REF!</definedName>
    <definedName name="SKLA_sum208">#REF!</definedName>
    <definedName name="SKLA_sum209">#REF!</definedName>
    <definedName name="SKLA_sum21">#REF!</definedName>
    <definedName name="SKLA_sum210">#REF!</definedName>
    <definedName name="SKLA_sum211">#REF!</definedName>
    <definedName name="SKLA_sum212">#REF!</definedName>
    <definedName name="SKLA_sum213">#REF!</definedName>
    <definedName name="SKLA_sum214">#REF!</definedName>
    <definedName name="SKLA_sum215">#REF!</definedName>
    <definedName name="SKLA_sum216">#REF!</definedName>
    <definedName name="SKLA_sum217">#REF!</definedName>
    <definedName name="SKLA_sum218">#REF!</definedName>
    <definedName name="SKLA_sum219">#REF!</definedName>
    <definedName name="SKLA_sum22">#REF!</definedName>
    <definedName name="SKLA_sum220">#REF!</definedName>
    <definedName name="SKLA_sum221">#REF!</definedName>
    <definedName name="SKLA_sum222">#REF!</definedName>
    <definedName name="SKLA_sum223">#REF!</definedName>
    <definedName name="SKLA_sum224">#REF!</definedName>
    <definedName name="SKLA_sum225">#REF!</definedName>
    <definedName name="SKLA_sum226">#REF!</definedName>
    <definedName name="SKLA_sum227">#REF!</definedName>
    <definedName name="SKLA_sum228">#REF!</definedName>
    <definedName name="SKLA_sum229">#REF!</definedName>
    <definedName name="SKLA_sum23">#REF!</definedName>
    <definedName name="SKLA_sum230">#REF!</definedName>
    <definedName name="SKLA_sum231">#REF!</definedName>
    <definedName name="SKLA_sum232">#REF!</definedName>
    <definedName name="SKLA_sum233">#REF!</definedName>
    <definedName name="SKLA_sum234">#REF!</definedName>
    <definedName name="SKLA_sum235">#REF!</definedName>
    <definedName name="SKLA_sum236">#REF!</definedName>
    <definedName name="SKLA_sum237">#REF!</definedName>
    <definedName name="SKLA_sum238">#REF!</definedName>
    <definedName name="SKLA_sum239">#REF!</definedName>
    <definedName name="SKLA_sum24">#REF!</definedName>
    <definedName name="SKLA_sum240">#REF!</definedName>
    <definedName name="SKLA_sum241">#REF!</definedName>
    <definedName name="SKLA_sum242">#REF!</definedName>
    <definedName name="SKLA_sum243">#REF!</definedName>
    <definedName name="SKLA_sum244">#REF!</definedName>
    <definedName name="SKLA_sum245">#REF!</definedName>
    <definedName name="SKLA_sum246">#REF!</definedName>
    <definedName name="SKLA_sum247">#REF!</definedName>
    <definedName name="SKLA_sum248">#REF!</definedName>
    <definedName name="SKLA_sum249">#REF!</definedName>
    <definedName name="SKLA_sum25">#REF!</definedName>
    <definedName name="SKLA_sum250">#REF!</definedName>
    <definedName name="SKLA_sum251">#REF!</definedName>
    <definedName name="SKLA_sum252">#REF!</definedName>
    <definedName name="SKLA_sum253">#REF!</definedName>
    <definedName name="SKLA_sum254">#REF!</definedName>
    <definedName name="SKLA_sum255">#REF!</definedName>
    <definedName name="SKLA_sum256">#REF!</definedName>
    <definedName name="SKLA_sum257">#REF!</definedName>
    <definedName name="SKLA_sum258">#REF!</definedName>
    <definedName name="SKLA_sum259">#REF!</definedName>
    <definedName name="SKLA_sum26">#REF!</definedName>
    <definedName name="SKLA_sum260">#REF!</definedName>
    <definedName name="SKLA_sum261">#REF!</definedName>
    <definedName name="SKLA_sum262">#REF!</definedName>
    <definedName name="SKLA_sum263">#REF!</definedName>
    <definedName name="SKLA_sum264">#REF!</definedName>
    <definedName name="SKLA_sum265">#REF!</definedName>
    <definedName name="SKLA_sum266">#REF!</definedName>
    <definedName name="SKLA_sum267">#REF!</definedName>
    <definedName name="SKLA_sum268">#REF!</definedName>
    <definedName name="SKLA_sum269">#REF!</definedName>
    <definedName name="SKLA_sum27">#REF!</definedName>
    <definedName name="SKLA_sum270">#REF!</definedName>
    <definedName name="SKLA_sum271">#REF!</definedName>
    <definedName name="SKLA_sum272">#REF!</definedName>
    <definedName name="SKLA_sum273">#REF!</definedName>
    <definedName name="SKLA_sum274">#REF!</definedName>
    <definedName name="SKLA_sum275">#REF!</definedName>
    <definedName name="SKLA_sum276">#REF!</definedName>
    <definedName name="SKLA_sum277">#REF!</definedName>
    <definedName name="SKLA_sum278">#REF!</definedName>
    <definedName name="SKLA_sum279">#REF!</definedName>
    <definedName name="SKLA_sum28">#REF!</definedName>
    <definedName name="SKLA_sum280">#REF!</definedName>
    <definedName name="SKLA_sum281">#REF!</definedName>
    <definedName name="SKLA_sum282">#REF!</definedName>
    <definedName name="SKLA_sum283">#REF!</definedName>
    <definedName name="SKLA_sum284">#REF!</definedName>
    <definedName name="SKLA_sum285">#REF!</definedName>
    <definedName name="SKLA_sum286">#REF!</definedName>
    <definedName name="SKLA_sum287">#REF!</definedName>
    <definedName name="SKLA_sum288">#REF!</definedName>
    <definedName name="SKLA_sum289">#REF!</definedName>
    <definedName name="SKLA_sum29">#REF!</definedName>
    <definedName name="SKLA_sum290">#REF!</definedName>
    <definedName name="SKLA_sum291">#REF!</definedName>
    <definedName name="SKLA_sum292">#REF!</definedName>
    <definedName name="SKLA_sum293">#REF!</definedName>
    <definedName name="SKLA_sum294">#REF!</definedName>
    <definedName name="SKLA_sum295">#REF!</definedName>
    <definedName name="SKLA_sum296">#REF!</definedName>
    <definedName name="SKLA_sum297">#REF!</definedName>
    <definedName name="SKLA_sum298">#REF!</definedName>
    <definedName name="SKLA_sum299">#REF!</definedName>
    <definedName name="SKLA_sum3">#REF!</definedName>
    <definedName name="SKLA_sum30">#REF!</definedName>
    <definedName name="SKLA_sum300">#REF!</definedName>
    <definedName name="SKLA_sum301">#REF!</definedName>
    <definedName name="SKLA_sum302">#REF!</definedName>
    <definedName name="SKLA_sum303">#REF!</definedName>
    <definedName name="SKLA_sum304">#REF!</definedName>
    <definedName name="SKLA_sum305">#REF!</definedName>
    <definedName name="SKLA_sum306">#REF!</definedName>
    <definedName name="SKLA_sum307">#REF!</definedName>
    <definedName name="SKLA_sum308">#REF!</definedName>
    <definedName name="SKLA_sum309">#REF!</definedName>
    <definedName name="SKLA_sum31">#REF!</definedName>
    <definedName name="SKLA_sum310">#REF!</definedName>
    <definedName name="SKLA_sum311">#REF!</definedName>
    <definedName name="SKLA_sum312">#REF!</definedName>
    <definedName name="SKLA_sum313">#REF!</definedName>
    <definedName name="SKLA_sum314">#REF!</definedName>
    <definedName name="SKLA_sum315">#REF!</definedName>
    <definedName name="SKLA_sum316">#REF!</definedName>
    <definedName name="SKLA_sum317">#REF!</definedName>
    <definedName name="SKLA_sum318">#REF!</definedName>
    <definedName name="SKLA_sum319">#REF!</definedName>
    <definedName name="SKLA_sum32">#REF!</definedName>
    <definedName name="SKLA_sum320">#REF!</definedName>
    <definedName name="SKLA_sum321">#REF!</definedName>
    <definedName name="SKLA_sum322">#REF!</definedName>
    <definedName name="SKLA_sum323">#REF!</definedName>
    <definedName name="SKLA_sum324">#REF!</definedName>
    <definedName name="SKLA_sum325">#REF!</definedName>
    <definedName name="SKLA_sum326">#REF!</definedName>
    <definedName name="SKLA_sum327">#REF!</definedName>
    <definedName name="SKLA_sum328">#REF!</definedName>
    <definedName name="SKLA_sum329">#REF!</definedName>
    <definedName name="SKLA_sum33">#REF!</definedName>
    <definedName name="SKLA_sum330">#REF!</definedName>
    <definedName name="SKLA_sum331">#REF!</definedName>
    <definedName name="SKLA_sum332">#REF!</definedName>
    <definedName name="SKLA_sum333">#REF!</definedName>
    <definedName name="SKLA_sum334">#REF!</definedName>
    <definedName name="SKLA_sum335">#REF!</definedName>
    <definedName name="SKLA_sum336">#REF!</definedName>
    <definedName name="SKLA_sum337">#REF!</definedName>
    <definedName name="SKLA_sum338">#REF!</definedName>
    <definedName name="SKLA_sum339">#REF!</definedName>
    <definedName name="SKLA_sum34">#REF!</definedName>
    <definedName name="SKLA_sum340">#REF!</definedName>
    <definedName name="SKLA_sum341">#REF!</definedName>
    <definedName name="SKLA_sum342">#REF!</definedName>
    <definedName name="SKLA_sum343">#REF!</definedName>
    <definedName name="SKLA_sum344">#REF!</definedName>
    <definedName name="SKLA_sum345">#REF!</definedName>
    <definedName name="SKLA_sum346">#REF!</definedName>
    <definedName name="SKLA_sum347">#REF!</definedName>
    <definedName name="SKLA_sum348">#REF!</definedName>
    <definedName name="SKLA_sum349">#REF!</definedName>
    <definedName name="SKLA_sum35">#REF!</definedName>
    <definedName name="SKLA_sum350">#REF!</definedName>
    <definedName name="SKLA_sum351">#REF!</definedName>
    <definedName name="SKLA_sum352">#REF!</definedName>
    <definedName name="SKLA_sum353">#REF!</definedName>
    <definedName name="SKLA_sum354">#REF!</definedName>
    <definedName name="SKLA_sum355">#REF!</definedName>
    <definedName name="SKLA_sum356">#REF!</definedName>
    <definedName name="SKLA_sum357">#REF!</definedName>
    <definedName name="SKLA_sum358">#REF!</definedName>
    <definedName name="SKLA_sum359">#REF!</definedName>
    <definedName name="SKLA_sum36">#REF!</definedName>
    <definedName name="SKLA_sum360">#REF!</definedName>
    <definedName name="SKLA_sum361">#REF!</definedName>
    <definedName name="SKLA_sum362">#REF!</definedName>
    <definedName name="SKLA_sum363">#REF!</definedName>
    <definedName name="SKLA_sum364">#REF!</definedName>
    <definedName name="SKLA_sum365">#REF!</definedName>
    <definedName name="SKLA_sum366">#REF!</definedName>
    <definedName name="SKLA_sum367">#REF!</definedName>
    <definedName name="SKLA_sum368">#REF!</definedName>
    <definedName name="SKLA_sum369">#REF!</definedName>
    <definedName name="SKLA_sum37">#REF!</definedName>
    <definedName name="SKLA_sum370">#REF!</definedName>
    <definedName name="SKLA_sum371">#REF!</definedName>
    <definedName name="SKLA_sum372">#REF!</definedName>
    <definedName name="SKLA_sum373">#REF!</definedName>
    <definedName name="SKLA_sum374">#REF!</definedName>
    <definedName name="SKLA_sum375">#REF!</definedName>
    <definedName name="SKLA_sum376">#REF!</definedName>
    <definedName name="SKLA_sum377">#REF!</definedName>
    <definedName name="SKLA_sum378">#REF!</definedName>
    <definedName name="SKLA_sum379">#REF!</definedName>
    <definedName name="SKLA_sum38">#REF!</definedName>
    <definedName name="SKLA_sum380">#REF!</definedName>
    <definedName name="SKLA_sum381">#REF!</definedName>
    <definedName name="SKLA_sum382">#REF!</definedName>
    <definedName name="SKLA_sum383">#REF!</definedName>
    <definedName name="SKLA_sum384">#REF!</definedName>
    <definedName name="SKLA_sum385">#REF!</definedName>
    <definedName name="SKLA_sum386">#REF!</definedName>
    <definedName name="SKLA_sum387">#REF!</definedName>
    <definedName name="SKLA_sum388">#REF!</definedName>
    <definedName name="SKLA_sum389">#REF!</definedName>
    <definedName name="SKLA_sum39">#REF!</definedName>
    <definedName name="SKLA_sum390">#REF!</definedName>
    <definedName name="SKLA_sum391">#REF!</definedName>
    <definedName name="SKLA_sum392">#REF!</definedName>
    <definedName name="SKLA_sum393">#REF!</definedName>
    <definedName name="SKLA_sum394">#REF!</definedName>
    <definedName name="SKLA_sum395">#REF!</definedName>
    <definedName name="SKLA_sum396">#REF!</definedName>
    <definedName name="SKLA_sum397">#REF!</definedName>
    <definedName name="SKLA_sum398">#REF!</definedName>
    <definedName name="SKLA_sum399">#REF!</definedName>
    <definedName name="SKLA_sum4">#REF!</definedName>
    <definedName name="SKLA_sum40">#REF!</definedName>
    <definedName name="SKLA_sum400">#REF!</definedName>
    <definedName name="SKLA_sum401">#REF!</definedName>
    <definedName name="SKLA_sum402">#REF!</definedName>
    <definedName name="SKLA_sum403">#REF!</definedName>
    <definedName name="SKLA_sum404">#REF!</definedName>
    <definedName name="SKLA_sum405">#REF!</definedName>
    <definedName name="SKLA_sum406">#REF!</definedName>
    <definedName name="SKLA_sum407">#REF!</definedName>
    <definedName name="SKLA_sum408">#REF!</definedName>
    <definedName name="SKLA_sum409">#REF!</definedName>
    <definedName name="SKLA_sum41">#REF!</definedName>
    <definedName name="SKLA_sum410">#REF!</definedName>
    <definedName name="SKLA_sum411">#REF!</definedName>
    <definedName name="SKLA_sum412">#REF!</definedName>
    <definedName name="SKLA_sum413">#REF!</definedName>
    <definedName name="SKLA_sum414">#REF!</definedName>
    <definedName name="SKLA_sum415">#REF!</definedName>
    <definedName name="SKLA_sum416">#REF!</definedName>
    <definedName name="SKLA_sum417">#REF!</definedName>
    <definedName name="SKLA_sum418">#REF!</definedName>
    <definedName name="SKLA_sum419">#REF!</definedName>
    <definedName name="SKLA_sum42">#REF!</definedName>
    <definedName name="SKLA_sum420">#REF!</definedName>
    <definedName name="SKLA_sum421">#REF!</definedName>
    <definedName name="SKLA_sum422">#REF!</definedName>
    <definedName name="SKLA_sum423">#REF!</definedName>
    <definedName name="SKLA_sum424">#REF!</definedName>
    <definedName name="SKLA_sum425">#REF!</definedName>
    <definedName name="SKLA_sum426">#REF!</definedName>
    <definedName name="SKLA_sum427">#REF!</definedName>
    <definedName name="SKLA_sum428">#REF!</definedName>
    <definedName name="SKLA_sum429">#REF!</definedName>
    <definedName name="SKLA_sum43">#REF!</definedName>
    <definedName name="SKLA_sum430">#REF!</definedName>
    <definedName name="SKLA_sum431">#REF!</definedName>
    <definedName name="SKLA_sum432">#REF!</definedName>
    <definedName name="SKLA_sum433">#REF!</definedName>
    <definedName name="SKLA_sum434">#REF!</definedName>
    <definedName name="SKLA_sum435">#REF!</definedName>
    <definedName name="SKLA_sum436">#REF!</definedName>
    <definedName name="SKLA_sum437">#REF!</definedName>
    <definedName name="SKLA_sum438">#REF!</definedName>
    <definedName name="SKLA_sum439">#REF!</definedName>
    <definedName name="SKLA_sum44">#REF!</definedName>
    <definedName name="SKLA_sum440">#REF!</definedName>
    <definedName name="SKLA_sum441">#REF!</definedName>
    <definedName name="SKLA_sum442">#REF!</definedName>
    <definedName name="SKLA_sum443">#REF!</definedName>
    <definedName name="SKLA_sum444">#REF!</definedName>
    <definedName name="SKLA_sum445">#REF!</definedName>
    <definedName name="SKLA_sum446">#REF!</definedName>
    <definedName name="SKLA_sum447">#REF!</definedName>
    <definedName name="SKLA_sum448">#REF!</definedName>
    <definedName name="SKLA_sum449">#REF!</definedName>
    <definedName name="SKLA_sum45">#REF!</definedName>
    <definedName name="SKLA_sum450">#REF!</definedName>
    <definedName name="SKLA_sum451">#REF!</definedName>
    <definedName name="SKLA_sum452">#REF!</definedName>
    <definedName name="SKLA_sum453">#REF!</definedName>
    <definedName name="SKLA_sum454">#REF!</definedName>
    <definedName name="SKLA_sum455">#REF!</definedName>
    <definedName name="SKLA_sum456">#REF!</definedName>
    <definedName name="SKLA_sum457">#REF!</definedName>
    <definedName name="SKLA_sum458">#REF!</definedName>
    <definedName name="SKLA_sum459">#REF!</definedName>
    <definedName name="SKLA_sum46">#REF!</definedName>
    <definedName name="SKLA_sum460">#REF!</definedName>
    <definedName name="SKLA_sum461">#REF!</definedName>
    <definedName name="SKLA_sum462">#REF!</definedName>
    <definedName name="SKLA_sum463">#REF!</definedName>
    <definedName name="SKLA_sum464">#REF!</definedName>
    <definedName name="SKLA_sum465">#REF!</definedName>
    <definedName name="SKLA_sum466">#REF!</definedName>
    <definedName name="SKLA_sum467">#REF!</definedName>
    <definedName name="SKLA_sum468">#REF!</definedName>
    <definedName name="SKLA_sum469">#REF!</definedName>
    <definedName name="SKLA_sum47">#REF!</definedName>
    <definedName name="SKLA_sum470">#REF!</definedName>
    <definedName name="SKLA_sum471">#REF!</definedName>
    <definedName name="SKLA_sum472">#REF!</definedName>
    <definedName name="SKLA_sum473">#REF!</definedName>
    <definedName name="SKLA_sum474">#REF!</definedName>
    <definedName name="SKLA_sum475">#REF!</definedName>
    <definedName name="SKLA_sum476">#REF!</definedName>
    <definedName name="SKLA_sum477">#REF!</definedName>
    <definedName name="SKLA_sum478">#REF!</definedName>
    <definedName name="SKLA_sum479">#REF!</definedName>
    <definedName name="SKLA_sum48">#REF!</definedName>
    <definedName name="SKLA_sum480">#REF!</definedName>
    <definedName name="SKLA_sum481">#REF!</definedName>
    <definedName name="SKLA_sum482">#REF!</definedName>
    <definedName name="SKLA_sum483">#REF!</definedName>
    <definedName name="SKLA_sum484">#REF!</definedName>
    <definedName name="SKLA_sum485">#REF!</definedName>
    <definedName name="SKLA_sum486">#REF!</definedName>
    <definedName name="SKLA_sum487">#REF!</definedName>
    <definedName name="SKLA_sum488">#REF!</definedName>
    <definedName name="SKLA_sum489">#REF!</definedName>
    <definedName name="SKLA_sum49">#REF!</definedName>
    <definedName name="SKLA_sum490">#REF!</definedName>
    <definedName name="SKLA_sum491">#REF!</definedName>
    <definedName name="SKLA_sum492">#REF!</definedName>
    <definedName name="SKLA_sum493">#REF!</definedName>
    <definedName name="SKLA_sum494">#REF!</definedName>
    <definedName name="SKLA_sum495">#REF!</definedName>
    <definedName name="SKLA_sum496">#REF!</definedName>
    <definedName name="SKLA_sum497">#REF!</definedName>
    <definedName name="SKLA_sum498">#REF!</definedName>
    <definedName name="SKLA_sum499">#REF!</definedName>
    <definedName name="SKLA_sum5">#REF!</definedName>
    <definedName name="SKLA_sum50">#REF!</definedName>
    <definedName name="SKLA_sum500">#REF!</definedName>
    <definedName name="SKLA_sum501">#REF!</definedName>
    <definedName name="SKLA_sum502">#REF!</definedName>
    <definedName name="SKLA_sum503">#REF!</definedName>
    <definedName name="SKLA_sum504">#REF!</definedName>
    <definedName name="SKLA_sum505">#REF!</definedName>
    <definedName name="SKLA_sum506">#REF!</definedName>
    <definedName name="SKLA_sum507">#REF!</definedName>
    <definedName name="SKLA_sum508">#REF!</definedName>
    <definedName name="SKLA_sum509">#REF!</definedName>
    <definedName name="SKLA_sum51">#REF!</definedName>
    <definedName name="SKLA_sum510">#REF!</definedName>
    <definedName name="SKLA_sum511">#REF!</definedName>
    <definedName name="SKLA_sum512">#REF!</definedName>
    <definedName name="SKLA_sum513">#REF!</definedName>
    <definedName name="SKLA_sum514">#REF!</definedName>
    <definedName name="SKLA_sum515">#REF!</definedName>
    <definedName name="SKLA_sum516">#REF!</definedName>
    <definedName name="SKLA_sum517">#REF!</definedName>
    <definedName name="SKLA_sum518">#REF!</definedName>
    <definedName name="SKLA_sum519">#REF!</definedName>
    <definedName name="SKLA_sum52">#REF!</definedName>
    <definedName name="SKLA_sum520">#REF!</definedName>
    <definedName name="SKLA_sum521">#REF!</definedName>
    <definedName name="SKLA_sum522">#REF!</definedName>
    <definedName name="SKLA_sum523">#REF!</definedName>
    <definedName name="SKLA_sum524">#REF!</definedName>
    <definedName name="SKLA_sum525">#REF!</definedName>
    <definedName name="SKLA_sum526">#REF!</definedName>
    <definedName name="SKLA_sum527">#REF!</definedName>
    <definedName name="SKLA_sum528">#REF!</definedName>
    <definedName name="SKLA_sum529">#REF!</definedName>
    <definedName name="SKLA_sum53">#REF!</definedName>
    <definedName name="SKLA_sum530">#REF!</definedName>
    <definedName name="SKLA_sum531">#REF!</definedName>
    <definedName name="SKLA_sum532">#REF!</definedName>
    <definedName name="SKLA_sum533">#REF!</definedName>
    <definedName name="SKLA_sum534">#REF!</definedName>
    <definedName name="SKLA_sum535">#REF!</definedName>
    <definedName name="SKLA_sum536">#REF!</definedName>
    <definedName name="SKLA_sum537">#REF!</definedName>
    <definedName name="SKLA_sum538">#REF!</definedName>
    <definedName name="SKLA_sum539">#REF!</definedName>
    <definedName name="SKLA_sum54">#REF!</definedName>
    <definedName name="SKLA_sum540">#REF!</definedName>
    <definedName name="SKLA_sum541">#REF!</definedName>
    <definedName name="SKLA_sum542">#REF!</definedName>
    <definedName name="SKLA_sum543">#REF!</definedName>
    <definedName name="SKLA_sum544">#REF!</definedName>
    <definedName name="SKLA_sum545">#REF!</definedName>
    <definedName name="SKLA_sum546">#REF!</definedName>
    <definedName name="SKLA_sum547">#REF!</definedName>
    <definedName name="SKLA_sum548">#REF!</definedName>
    <definedName name="SKLA_sum549">#REF!</definedName>
    <definedName name="SKLA_sum55">#REF!</definedName>
    <definedName name="SKLA_sum550">#REF!</definedName>
    <definedName name="SKLA_sum551">#REF!</definedName>
    <definedName name="SKLA_sum552">#REF!</definedName>
    <definedName name="SKLA_sum553">#REF!</definedName>
    <definedName name="SKLA_sum554">#REF!</definedName>
    <definedName name="SKLA_sum555">#REF!</definedName>
    <definedName name="SKLA_sum556">#REF!</definedName>
    <definedName name="SKLA_sum557">#REF!</definedName>
    <definedName name="SKLA_sum558">#REF!</definedName>
    <definedName name="SKLA_sum559">#REF!</definedName>
    <definedName name="SKLA_sum56">#REF!</definedName>
    <definedName name="SKLA_sum560">#REF!</definedName>
    <definedName name="SKLA_sum561">#REF!</definedName>
    <definedName name="SKLA_sum562">#REF!</definedName>
    <definedName name="SKLA_sum563">#REF!</definedName>
    <definedName name="SKLA_sum564">#REF!</definedName>
    <definedName name="SKLA_sum565">#REF!</definedName>
    <definedName name="SKLA_sum566">#REF!</definedName>
    <definedName name="SKLA_sum567">#REF!</definedName>
    <definedName name="SKLA_sum568">#REF!</definedName>
    <definedName name="SKLA_sum569">#REF!</definedName>
    <definedName name="SKLA_sum57">#REF!</definedName>
    <definedName name="SKLA_sum570">#REF!</definedName>
    <definedName name="SKLA_sum571">#REF!</definedName>
    <definedName name="SKLA_sum572">#REF!</definedName>
    <definedName name="SKLA_sum573">#REF!</definedName>
    <definedName name="SKLA_sum574">#REF!</definedName>
    <definedName name="SKLA_sum575">#REF!</definedName>
    <definedName name="SKLA_sum576">#REF!</definedName>
    <definedName name="SKLA_sum577">#REF!</definedName>
    <definedName name="SKLA_sum578">#REF!</definedName>
    <definedName name="SKLA_sum579">#REF!</definedName>
    <definedName name="SKLA_sum58">#REF!</definedName>
    <definedName name="SKLA_sum580">#REF!</definedName>
    <definedName name="SKLA_sum581">#REF!</definedName>
    <definedName name="SKLA_sum582">#REF!</definedName>
    <definedName name="SKLA_sum583">#REF!</definedName>
    <definedName name="SKLA_sum584">#REF!</definedName>
    <definedName name="SKLA_sum585">#REF!</definedName>
    <definedName name="SKLA_sum586">#REF!</definedName>
    <definedName name="SKLA_sum587">#REF!</definedName>
    <definedName name="SKLA_sum588">#REF!</definedName>
    <definedName name="SKLA_sum589">#REF!</definedName>
    <definedName name="SKLA_sum59">#REF!</definedName>
    <definedName name="SKLA_sum590">#REF!</definedName>
    <definedName name="SKLA_sum591">#REF!</definedName>
    <definedName name="SKLA_sum592">#REF!</definedName>
    <definedName name="SKLA_sum593">#REF!</definedName>
    <definedName name="SKLA_sum594">#REF!</definedName>
    <definedName name="SKLA_sum595">#REF!</definedName>
    <definedName name="SKLA_sum596">#REF!</definedName>
    <definedName name="SKLA_sum597">#REF!</definedName>
    <definedName name="SKLA_sum598">#REF!</definedName>
    <definedName name="SKLA_sum599">#REF!</definedName>
    <definedName name="SKLA_sum6">#REF!</definedName>
    <definedName name="SKLA_sum60">#REF!</definedName>
    <definedName name="SKLA_sum600">#REF!</definedName>
    <definedName name="SKLA_sum601">#REF!</definedName>
    <definedName name="SKLA_sum602">#REF!</definedName>
    <definedName name="SKLA_sum603">#REF!</definedName>
    <definedName name="SKLA_sum604">#REF!</definedName>
    <definedName name="SKLA_sum605">#REF!</definedName>
    <definedName name="SKLA_sum606">#REF!</definedName>
    <definedName name="SKLA_sum607">#REF!</definedName>
    <definedName name="SKLA_sum608">#REF!</definedName>
    <definedName name="SKLA_sum609">#REF!</definedName>
    <definedName name="SKLA_sum61">#REF!</definedName>
    <definedName name="SKLA_sum610">#REF!</definedName>
    <definedName name="SKLA_sum611">#REF!</definedName>
    <definedName name="SKLA_sum612">#REF!</definedName>
    <definedName name="SKLA_sum613">#REF!</definedName>
    <definedName name="SKLA_sum614">#REF!</definedName>
    <definedName name="SKLA_sum615">#REF!</definedName>
    <definedName name="SKLA_sum616">#REF!</definedName>
    <definedName name="SKLA_sum617">#REF!</definedName>
    <definedName name="SKLA_sum618">#REF!</definedName>
    <definedName name="SKLA_sum619">#REF!</definedName>
    <definedName name="SKLA_sum62">#REF!</definedName>
    <definedName name="SKLA_sum620">#REF!</definedName>
    <definedName name="SKLA_sum621">#REF!</definedName>
    <definedName name="SKLA_sum622">#REF!</definedName>
    <definedName name="SKLA_sum623">#REF!</definedName>
    <definedName name="SKLA_sum624">#REF!</definedName>
    <definedName name="SKLA_sum625">#REF!</definedName>
    <definedName name="SKLA_sum626">#REF!</definedName>
    <definedName name="SKLA_sum627">#REF!</definedName>
    <definedName name="SKLA_sum628">#REF!</definedName>
    <definedName name="SKLA_sum629">#REF!</definedName>
    <definedName name="SKLA_sum63">#REF!</definedName>
    <definedName name="SKLA_sum630">#REF!</definedName>
    <definedName name="SKLA_sum631">#REF!</definedName>
    <definedName name="SKLA_sum632">#REF!</definedName>
    <definedName name="SKLA_sum633">#REF!</definedName>
    <definedName name="SKLA_sum634">#REF!</definedName>
    <definedName name="SKLA_sum635">#REF!</definedName>
    <definedName name="SKLA_sum636">#REF!</definedName>
    <definedName name="SKLA_sum637">#REF!</definedName>
    <definedName name="SKLA_sum638">#REF!</definedName>
    <definedName name="SKLA_sum639">#REF!</definedName>
    <definedName name="SKLA_sum64">#REF!</definedName>
    <definedName name="SKLA_sum640">#REF!</definedName>
    <definedName name="SKLA_sum641">#REF!</definedName>
    <definedName name="SKLA_sum642">#REF!</definedName>
    <definedName name="SKLA_sum643">#REF!</definedName>
    <definedName name="SKLA_sum644">#REF!</definedName>
    <definedName name="SKLA_sum645">#REF!</definedName>
    <definedName name="SKLA_sum646">#REF!</definedName>
    <definedName name="SKLA_sum647">#REF!</definedName>
    <definedName name="SKLA_sum648">#REF!</definedName>
    <definedName name="SKLA_sum649">#REF!</definedName>
    <definedName name="SKLA_sum65">#REF!</definedName>
    <definedName name="SKLA_sum650">#REF!</definedName>
    <definedName name="SKLA_sum651">#REF!</definedName>
    <definedName name="SKLA_sum652">#REF!</definedName>
    <definedName name="SKLA_sum653">#REF!</definedName>
    <definedName name="SKLA_sum654">#REF!</definedName>
    <definedName name="SKLA_sum655">#REF!</definedName>
    <definedName name="SKLA_sum66">#REF!</definedName>
    <definedName name="SKLA_sum67">#REF!</definedName>
    <definedName name="SKLA_sum68">#REF!</definedName>
    <definedName name="SKLA_sum69">#REF!</definedName>
    <definedName name="SKLA_sum7">#REF!</definedName>
    <definedName name="SKLA_sum70">#REF!</definedName>
    <definedName name="SKLA_sum71">#REF!</definedName>
    <definedName name="SKLA_sum72">#REF!</definedName>
    <definedName name="SKLA_sum73">#REF!</definedName>
    <definedName name="SKLA_sum74">#REF!</definedName>
    <definedName name="SKLA_sum75">#REF!</definedName>
    <definedName name="SKLA_sum76">#REF!</definedName>
    <definedName name="SKLA_sum77">#REF!</definedName>
    <definedName name="SKLA_sum78">#REF!</definedName>
    <definedName name="SKLA_sum79">#REF!</definedName>
    <definedName name="SKLA_sum8">#REF!</definedName>
    <definedName name="SKLA_sum80">#REF!</definedName>
    <definedName name="SKLA_sum81">#REF!</definedName>
    <definedName name="SKLA_sum82">#REF!</definedName>
    <definedName name="SKLA_sum83">#REF!</definedName>
    <definedName name="SKLA_sum84">#REF!</definedName>
    <definedName name="SKLA_sum85">#REF!</definedName>
    <definedName name="SKLA_sum86">#REF!</definedName>
    <definedName name="SKLA_sum87">#REF!</definedName>
    <definedName name="SKLA_sum88">#REF!</definedName>
    <definedName name="SKLA_sum89">#REF!</definedName>
    <definedName name="SKLA_sum9">#REF!</definedName>
    <definedName name="SKLA_sum90">#REF!</definedName>
    <definedName name="SKLA_sum91">#REF!</definedName>
    <definedName name="SKLA_sum92">#REF!</definedName>
    <definedName name="SKLA_sum93">#REF!</definedName>
    <definedName name="SKLA_sum94">#REF!</definedName>
    <definedName name="SKLA_sum95">#REF!</definedName>
    <definedName name="SKLA_sum96">#REF!</definedName>
    <definedName name="SKLA_sum97">#REF!</definedName>
    <definedName name="SKLA_sum98">#REF!</definedName>
    <definedName name="SKLA_sum99">#REF!</definedName>
    <definedName name="SKLsum115">#REF!</definedName>
    <definedName name="sss">#REF!</definedName>
    <definedName name="STNMTBL">#REF!</definedName>
    <definedName name="STYLE">'[19]ﾕﾆｯﾄ設計書(効率)'!$G$3:$L$9</definedName>
    <definedName name="SU">[20]見積書!#REF!</definedName>
    <definedName name="SUBNAME">#REF!</definedName>
    <definedName name="t">[14]関数表!$D$2</definedName>
    <definedName name="T_SAT">[10]!T_SAT</definedName>
    <definedName name="T_再販把握">#REF!</definedName>
    <definedName name="T_部品手配ﾏｽﾀ">#REF!</definedName>
    <definedName name="TAP">#REF!</definedName>
    <definedName name="TIKU">[18]Sheet1!$D$3:$D$10</definedName>
    <definedName name="title">#REF!</definedName>
    <definedName name="U122K">#REF!</definedName>
    <definedName name="U122S">#REF!</definedName>
    <definedName name="U123K">#REF!</definedName>
    <definedName name="U123S">#REF!</definedName>
    <definedName name="U124K">#REF!</definedName>
    <definedName name="U124S">#REF!</definedName>
    <definedName name="UB122K">#REF!</definedName>
    <definedName name="UB122S">#REF!</definedName>
    <definedName name="UB123K">#REF!</definedName>
    <definedName name="UB123S">#REF!</definedName>
    <definedName name="UB124K">#REF!</definedName>
    <definedName name="UB124S">#REF!</definedName>
    <definedName name="UN">#REF!</definedName>
    <definedName name="V_BY_EQU">[10]!V_BY_EQU</definedName>
    <definedName name="V101a">#REF!</definedName>
    <definedName name="ｗ">'[3]V502対策(A)'!$D$6:$K$192</definedName>
    <definedName name="WNTANK">'[4]Sithe-PPL'!#REF!</definedName>
    <definedName name="X">#REF!</definedName>
    <definedName name="XX">#REF!</definedName>
    <definedName name="XXX">[12]!XXX</definedName>
    <definedName name="yokin">#REF!</definedName>
    <definedName name="Z">#REF!</definedName>
    <definedName name="ZX">#REF!</definedName>
    <definedName name="あ">#REF!</definedName>
    <definedName name="あああ">#REF!</definedName>
    <definedName name="い">#REF!</definedName>
    <definedName name="いいい">#REF!</definedName>
    <definedName name="う">#REF!</definedName>
    <definedName name="ウォッチドッグ">'[7]★制御仕様（ポンプ）'!#REF!</definedName>
    <definedName name="え">[13]各部目標!#REF!</definedName>
    <definedName name="お">#REF!</definedName>
    <definedName name="オーダー管理ＤＢコピーファイル名">[5]設定項目!#REF!</definedName>
    <definedName name="オーダー管理ＤＢコピー元">[5]設定項目!#REF!</definedName>
    <definedName name="オーダー管理ＤＢコピー先">[5]設定項目!#REF!</definedName>
    <definedName name="カメラ１Ｎ">#REF!</definedName>
    <definedName name="クーラ出口">[21]実測結果とｶﾀﾛｸﾞ比較!A$40</definedName>
    <definedName name="クーラ出口エンタルピ">[21]実測結果とｶﾀﾛｸﾞ比較!A$59</definedName>
    <definedName name="ｸｰﾗ出口圧力">[21]実測結果とｶﾀﾛｸﾞ比較!A$30</definedName>
    <definedName name="ｸｰﾗ出口圧力ｾﾝｻ">[21]実測結果とｶﾀﾛｸﾞ比較!A$42</definedName>
    <definedName name="ｸｰﾗ出口温度">[21]実測結果とｶﾀﾛｸﾞ比較!A$90</definedName>
    <definedName name="クーラ出口蒸発圧力">[21]実測結果とｶﾀﾛｸﾞ比較!A$31</definedName>
    <definedName name="クーラ入口エンタルピ">[21]実測結果とｶﾀﾛｸﾞ比較!A$58</definedName>
    <definedName name="ｸｰﾗ入口圧力">[21]実測結果とｶﾀﾛｸﾞ比較!A$26</definedName>
    <definedName name="ｸｰﾗ入口圧力ｾﾝｻ">[21]実測結果とｶﾀﾛｸﾞ比較!A$36</definedName>
    <definedName name="ｸｰﾗ入口温度">[21]実測結果とｶﾀﾛｸﾞ比較!A$58</definedName>
    <definedName name="クーラ入口凝縮圧力">[21]実測結果とｶﾀﾛｸﾞ比較!A$27</definedName>
    <definedName name="クエリ04の結果">#REF!</definedName>
    <definedName name="ｸﾗ">#REF!</definedName>
    <definedName name="クランクケースヒータ制御">'[7]★制御仕様（ポンプ）'!#REF!</definedName>
    <definedName name="サービス設定設定値表示1">'[7]★制御仕様（ポンプ）'!#REF!</definedName>
    <definedName name="サービス設定設定値表示2">'[7]★制御仕様（ポンプ）'!#REF!</definedName>
    <definedName name="サービス設定設定値変更">'[7]★制御仕様（ポンプ）'!#REF!</definedName>
    <definedName name="サービス設定設定値変更1">'[7]★制御仕様（ポンプ）'!#REF!</definedName>
    <definedName name="サービス設定設定値変更2">'[7]★制御仕様（ポンプ）'!#REF!</definedName>
    <definedName name="ｻｰﾐｽﾀ異常">'[7]★制御仕様（ポンプ）'!#REF!</definedName>
    <definedName name="ｻｰﾓOFF時制御">'[7]★制御仕様（ポンプ）'!#REF!</definedName>
    <definedName name="ｻｰﾓON時制御">'[7]★制御仕様（ポンプ）'!#REF!</definedName>
    <definedName name="ｻｰﾓON判定">'[7]★制御仕様（ポンプ）'!#REF!</definedName>
    <definedName name="さいしん">#REF!</definedName>
    <definedName name="システム立上M制御">'[7]★制御仕様（ポンプ）'!#REF!</definedName>
    <definedName name="ショートサイクル防止">'[7]★制御仕様（ポンプ）'!#REF!</definedName>
    <definedName name="ツェナー">[22]受電能力!$K$4</definedName>
    <definedName name="デジタル設定">'[7]★制御仕様（ポンプ）'!#REF!</definedName>
    <definedName name="デマンド時最大圧縮機運転周波数">'[7]★制御仕様（ポンプ）'!#REF!</definedName>
    <definedName name="デマンド電力抑制">'[7]★制御仕様（ポンプ）'!#REF!</definedName>
    <definedName name="ドレンヒータ制御">'[7]★制御仕様（ポンプ）'!#REF!</definedName>
    <definedName name="ファイル名" localSheetId="0">#REF!</definedName>
    <definedName name="ファイル名">#REF!</definedName>
    <definedName name="ファイル名2" localSheetId="0">#REF!</definedName>
    <definedName name="ファイル名2">#REF!</definedName>
    <definedName name="ﾎﾟﾝﾌﾟ">'[7]★制御仕様（ポンプ）'!#REF!</definedName>
    <definedName name="ﾎﾟﾝﾌﾟｲﾝﾀｰﾛｯｸ">'[7]★制御仕様（ポンプ）'!#REF!</definedName>
    <definedName name="まとめ２">#REF!</definedName>
    <definedName name="モニタ応答">#REF!</definedName>
    <definedName name="モニタ応答_20">#REF!</definedName>
    <definedName name="モニタ応答_21">#REF!</definedName>
    <definedName name="モニタ応答_22">#REF!</definedName>
    <definedName name="モニタ応答_23">#REF!</definedName>
    <definedName name="モニタ応答_24">#REF!</definedName>
    <definedName name="ユニット吸入" localSheetId="0">#REF!</definedName>
    <definedName name="ユニット吸入">#REF!</definedName>
    <definedName name="ユニット初期設定１設定値表示1">'[7]★制御仕様（ポンプ）'!#REF!</definedName>
    <definedName name="ユニット初期設定１設定値表示2">'[7]★制御仕様（ポンプ）'!#REF!</definedName>
    <definedName name="ユニット初期設定１設定値変更1">'[7]★制御仕様（ポンプ）'!#REF!</definedName>
    <definedName name="ユニット初期設定１設定値変更2">'[7]★制御仕様（ポンプ）'!#REF!</definedName>
    <definedName name="ユニット初期設定2アドレス設定">'[7]★制御仕様（ポンプ）'!#REF!</definedName>
    <definedName name="ユニット初期設定2アドレス表示2">'[7]★制御仕様（ポンプ）'!#REF!</definedName>
    <definedName name="ﾚｰﾄUP">[23]各部加工費!$R$1</definedName>
    <definedName name="圧縮機電流抑制制御">'[7]★制御仕様（ポンプ）'!#REF!</definedName>
    <definedName name="圧力ｾﾝｻｰ異常">'[7]★制御仕様（ポンプ）'!#REF!</definedName>
    <definedName name="異常">#REF!</definedName>
    <definedName name="異常処理">'[7]★制御仕様（ポンプ）'!#REF!</definedName>
    <definedName name="異常前運転データ表示">'[7]★制御仕様（ポンプ）'!#REF!</definedName>
    <definedName name="異常履歴各種データ表示">'[7]★制御仕様（ポンプ）'!#REF!</definedName>
    <definedName name="異常履歴表示">'[7]★制御仕様（ポンプ）'!#REF!</definedName>
    <definedName name="一括異常">'[7]★制御仕様（ポンプ）'!#REF!</definedName>
    <definedName name="運転">'[7]★制御仕様（ポンプ）'!#REF!</definedName>
    <definedName name="運転モード制御">'[7]★制御仕様（ポンプ）'!#REF!</definedName>
    <definedName name="運転表示">'[7]★制御仕様（ポンプ）'!#REF!</definedName>
    <definedName name="営業譲歩Ｂクエリー">#REF!</definedName>
    <definedName name="液ｲﾝｼﾞｪｸｼｮﾝ制御">'[7]★制御仕様（ポンプ）'!#REF!</definedName>
    <definedName name="液操作弁">#REF!</definedName>
    <definedName name="液操作弁ｾﾝｻ">#REF!</definedName>
    <definedName name="液操作弁圧力">[21]実測結果とｶﾀﾛｸﾞ比較!A$24</definedName>
    <definedName name="液操作弁圧力ｾﾝｻ">[21]実測結果とｶﾀﾛｸﾞ比較!A$34</definedName>
    <definedName name="液操作弁凝縮圧力">[21]実測結果とｶﾀﾛｸﾞ比較!A$25</definedName>
    <definedName name="遠方入力形式ﾃﾞﾏﾝﾄﾞ">'[7]★制御仕様（ポンプ）'!#REF!</definedName>
    <definedName name="遠方入力形式ﾌｧﾝ強制">'[7]★制御仕様（ポンプ）'!#REF!</definedName>
    <definedName name="遠方入力形式運転">'[7]★制御仕様（ポンプ）'!#REF!</definedName>
    <definedName name="温水温度設定7ｾｸﾞﾒﾝﾄLED">'[7]★制御仕様（ポンプ）'!#REF!</definedName>
    <definedName name="加熱強制停止">'[7]★制御仕様（ポンプ）'!#REF!</definedName>
    <definedName name="過電流">'[7]★制御仕様（ポンプ）'!#REF!</definedName>
    <definedName name="改善額_1">#REF!</definedName>
    <definedName name="改善額_1a">#REF!</definedName>
    <definedName name="改善額_1aa">#REF!</definedName>
    <definedName name="改善額_1ab">#REF!</definedName>
    <definedName name="改善額_1b">#REF!</definedName>
    <definedName name="改善額_1ba">#REF!</definedName>
    <definedName name="改善額_1bb">#REF!</definedName>
    <definedName name="改善額_2">#REF!</definedName>
    <definedName name="改善額_3">#REF!</definedName>
    <definedName name="改善額_4">#REF!</definedName>
    <definedName name="改善額_5">#REF!</definedName>
    <definedName name="改善額_6">#REF!</definedName>
    <definedName name="改善額_7">#REF!</definedName>
    <definedName name="各種運転データ取込">'[7]★制御仕様（ポンプ）'!#REF!</definedName>
    <definedName name="割込優先レベル">#REF!</definedName>
    <definedName name="割込優先レベル_20">#REF!</definedName>
    <definedName name="割込優先レベル_21">#REF!</definedName>
    <definedName name="割込優先レベル_22">#REF!</definedName>
    <definedName name="割込優先レベル_23">#REF!</definedName>
    <definedName name="割込優先レベル_24">#REF!</definedName>
    <definedName name="期1321">'[24]1321'!$A$4:$J$433</definedName>
    <definedName name="期1322">'[24]1322'!$A$4:$J$433</definedName>
    <definedName name="期1331">'[24]1331'!$A$4:$J$433</definedName>
    <definedName name="期1332">'[24]1332'!$A$4:$J$433</definedName>
    <definedName name="期1341">'[24]134'!$A$4:$P$434</definedName>
    <definedName name="期1342">'[24]1342(元ﾃﾞｰﾀ)'!$A$4:$J$438</definedName>
    <definedName name="機種">#REF!</definedName>
    <definedName name="機種データ">#REF!</definedName>
    <definedName name="機種識別">'[7]★制御仕様（ポンプ）'!#REF!</definedName>
    <definedName name="機種切替異常">'[7]★制御仕様（ポンプ）'!#REF!</definedName>
    <definedName name="機種表示制御">'[7]★制御仕様（ポンプ）'!#REF!</definedName>
    <definedName name="規格寸法">[11]材料マスタ!$I$1</definedName>
    <definedName name="起動周期">#REF!</definedName>
    <definedName name="起動周期_20">#REF!</definedName>
    <definedName name="起動周期_21">#REF!</definedName>
    <definedName name="起動周期_22">#REF!</definedName>
    <definedName name="起動周期_23">#REF!</definedName>
    <definedName name="起動周期_24">#REF!</definedName>
    <definedName name="吸入ガスエンタルピ" localSheetId="0">#REF!</definedName>
    <definedName name="吸入ガスエンタルピ">#REF!</definedName>
    <definedName name="吸入管ﾕﾆｯﾄ入口">#REF!</definedName>
    <definedName name="吸入管ﾕﾆｯﾄ入口ｾﾝｻ">#REF!</definedName>
    <definedName name="吸入操作弁圧力">[21]実測結果とｶﾀﾛｸﾞ比較!A$32</definedName>
    <definedName name="吸入操作弁圧力ｾﾝｻ">[21]実測結果とｶﾀﾛｸﾞ比較!A$44</definedName>
    <definedName name="吸入操作弁蒸発圧力">[21]実測結果とｶﾀﾛｸﾞ比較!A$29</definedName>
    <definedName name="給水制御">'[7]★制御仕様（ポンプ）'!#REF!</definedName>
    <definedName name="給電Ａ制御">'[7]★制御仕様（ポンプ）'!#REF!</definedName>
    <definedName name="強制ファン運転">'[7]★制御仕様（ポンプ）'!#REF!</definedName>
    <definedName name="凝縮圧力">#REF!</definedName>
    <definedName name="凝縮温度">#REF!</definedName>
    <definedName name="区分計画_1">#REF!</definedName>
    <definedName name="区分計画_2">#REF!</definedName>
    <definedName name="区分計画_3">#REF!</definedName>
    <definedName name="区分計画_4">#REF!</definedName>
    <definedName name="区分計画_5">#REF!</definedName>
    <definedName name="区分計画_6">#REF!</definedName>
    <definedName name="区分計画_7">#REF!</definedName>
    <definedName name="区分追加_1">#REF!</definedName>
    <definedName name="区分追加_2">#REF!</definedName>
    <definedName name="区分追加_3">#REF!</definedName>
    <definedName name="区分追加_4">#REF!</definedName>
    <definedName name="区分追加_5">#REF!</definedName>
    <definedName name="区分追加_6">#REF!</definedName>
    <definedName name="区分追加_7">#REF!</definedName>
    <definedName name="係数">[25]GT人工数!#REF!</definedName>
    <definedName name="計上実績ＷＣ行">#REF!</definedName>
    <definedName name="欠相異常">'[7]★制御仕様（ポンプ）'!#REF!</definedName>
    <definedName name="件名">"テキスト 24"</definedName>
    <definedName name="原低">#REF!</definedName>
    <definedName name="源流">#REF!</definedName>
    <definedName name="交通">'[26]#REF'!$F$302</definedName>
    <definedName name="効率">#REF!</definedName>
    <definedName name="工事合計行">#REF!</definedName>
    <definedName name="購買材部ｺｰﾄﾞ">[6]zjpmm253_souko_kobai!$AF$1:$AF$65536</definedName>
    <definedName name="購買注残金額">[6]zjpmm253_souko_kobai!$AH$1:$AH$65536</definedName>
    <definedName name="高圧異常">'[7]★制御仕様（ポンプ）'!#REF!</definedName>
    <definedName name="合計金額">'[27]材料内訳(7項目)'!#REF!</definedName>
    <definedName name="最大割込禁止時間">#REF!</definedName>
    <definedName name="最大割込禁止時間_20">#REF!</definedName>
    <definedName name="最大割込禁止時間_21">#REF!</definedName>
    <definedName name="最大割込禁止時間_22">#REF!</definedName>
    <definedName name="最大割込禁止時間_23">#REF!</definedName>
    <definedName name="最大割込禁止時間_24">#REF!</definedName>
    <definedName name="最大割込受付遅れ">#REF!</definedName>
    <definedName name="最大割込受付遅れ_20">#REF!</definedName>
    <definedName name="最大割込受付遅れ_21">#REF!</definedName>
    <definedName name="最大割込受付遅れ_22">#REF!</definedName>
    <definedName name="最大割込受付遅れ_23">#REF!</definedName>
    <definedName name="最大割込受付遅れ_24">#REF!</definedName>
    <definedName name="最大処理完了遅れ">#REF!</definedName>
    <definedName name="最大処理完了遅れ_20">#REF!</definedName>
    <definedName name="最大処理完了遅れ_21">#REF!</definedName>
    <definedName name="最大処理完了遅れ_22">#REF!</definedName>
    <definedName name="最大処理完了遅れ_23">#REF!</definedName>
    <definedName name="最大処理完了遅れ_24">#REF!</definedName>
    <definedName name="最大処理時間">#REF!</definedName>
    <definedName name="最大処理時間_20">#REF!</definedName>
    <definedName name="最大処理時間_21">#REF!</definedName>
    <definedName name="最大処理時間_22">#REF!</definedName>
    <definedName name="最大処理時間_23">#REF!</definedName>
    <definedName name="最大処理時間_24">#REF!</definedName>
    <definedName name="最大電流">#REF!</definedName>
    <definedName name="最大電流_20">#REF!</definedName>
    <definedName name="最大電流_21">#REF!</definedName>
    <definedName name="最大電流_22">#REF!</definedName>
    <definedName name="最大電流_23">#REF!</definedName>
    <definedName name="最大電流_24">#REF!</definedName>
    <definedName name="最大負荷電流">#REF!</definedName>
    <definedName name="最大負荷電流_20">#REF!</definedName>
    <definedName name="最大負荷電流_21">#REF!</definedName>
    <definedName name="最大負荷電流_22">#REF!</definedName>
    <definedName name="最大負荷電流_23">#REF!</definedName>
    <definedName name="最大負荷電流_24">#REF!</definedName>
    <definedName name="在庫金額">[6]zjpmm265_souko_zaiko!$AK$1:$AK$65536</definedName>
    <definedName name="在庫数量">[6]zjpmm265_souko_zaiko!$AJ$1:$AJ$65536</definedName>
    <definedName name="在庫品目コード">[6]zjpmm265_souko_zaiko!$B$1:$B$65536</definedName>
    <definedName name="材料ますた">[11]材料マスタ!$B$1:$D$40</definedName>
    <definedName name="仕">#N/A</definedName>
    <definedName name="仕掛り残高表コピーファイル名">[5]設定項目!#REF!</definedName>
    <definedName name="仕掛り残高表コピー元">[5]設定項目!#REF!</definedName>
    <definedName name="仕掛り残高表コピー先">[5]設定項目!#REF!</definedName>
    <definedName name="氏名">[28]Sheet2!$E$4:$E$27</definedName>
    <definedName name="試験室名" localSheetId="0">#REF!</definedName>
    <definedName name="試験室名">#REF!</definedName>
    <definedName name="資C">#N/A</definedName>
    <definedName name="時系列">[29]ＫＡＨ!#REF!</definedName>
    <definedName name="治">#N/A</definedName>
    <definedName name="主要顧客">#REF!</definedName>
    <definedName name="周波数検知">'[7]★制御仕様（ポンプ）'!#REF!</definedName>
    <definedName name="周波数制御1">[7]周波数制御!#REF!</definedName>
    <definedName name="周波数制御2">[7]周波数制御!#REF!</definedName>
    <definedName name="周波数制御3">[7]周波数制御!#REF!</definedName>
    <definedName name="修正">#REF!</definedName>
    <definedName name="重点工事ＩＤ">#REF!</definedName>
    <definedName name="重点工事件名">#REF!</definedName>
    <definedName name="出力検査">'[7]★制御仕様（ポンプ）'!#REF!</definedName>
    <definedName name="瞬時停電検知">'[7]★制御仕様（ポンプ）'!#REF!</definedName>
    <definedName name="処理時間">#REF!</definedName>
    <definedName name="処理時間_20">#REF!</definedName>
    <definedName name="処理時間_21">#REF!</definedName>
    <definedName name="処理時間_22">#REF!</definedName>
    <definedName name="処理時間_23">#REF!</definedName>
    <definedName name="処理時間_24">#REF!</definedName>
    <definedName name="処理年月">#REF!</definedName>
    <definedName name="除霜運転1">'[7]★制御仕様（ポンプ）'!#REF!</definedName>
    <definedName name="除霜運転2">'[7]★制御仕様（ポンプ）'!#REF!</definedName>
    <definedName name="除霜運転3">'[7]★制御仕様（ポンプ）'!#REF!</definedName>
    <definedName name="除霜運転4">'[7]★制御仕様（ポンプ）'!#REF!</definedName>
    <definedName name="商用">#REF!</definedName>
    <definedName name="上位割込発生回数">#REF!</definedName>
    <definedName name="上位割込発生回数_20">#REF!</definedName>
    <definedName name="上位割込発生回数_21">#REF!</definedName>
    <definedName name="上位割込発生回数_22">#REF!</definedName>
    <definedName name="上位割込発生回数_23">#REF!</definedName>
    <definedName name="上位割込発生回数_24">#REF!</definedName>
    <definedName name="蒸発圧力">#REF!</definedName>
    <definedName name="蒸発温度_凝縮温度と性能比較">#REF!</definedName>
    <definedName name="真空保護">'[7]★制御仕様（ポンプ）'!#REF!</definedName>
    <definedName name="人工">#N/A</definedName>
    <definedName name="図1">#REF!</definedName>
    <definedName name="図1_15">#REF!</definedName>
    <definedName name="図1_20">#REF!</definedName>
    <definedName name="図1_21">#REF!</definedName>
    <definedName name="図1_22">#REF!</definedName>
    <definedName name="図1_23">#REF!</definedName>
    <definedName name="図1_24">#REF!</definedName>
    <definedName name="水">#REF!</definedName>
    <definedName name="水温センサ補正">'[7]★制御仕様（ポンプ）'!#REF!</definedName>
    <definedName name="水流量制御1">'[7]★制御仕様（ポンプ）'!#REF!</definedName>
    <definedName name="水流量制御2">'[7]★制御仕様（ポンプ）'!#REF!</definedName>
    <definedName name="水流量制御3">'[7]★制御仕様（ポンプ）'!#REF!</definedName>
    <definedName name="水流量制御4">'[7]★制御仕様（ポンプ）'!#REF!</definedName>
    <definedName name="数">'[4]Sithe-PPL'!#REF!</definedName>
    <definedName name="据付報告書検索">#REF!</definedName>
    <definedName name="製外発注実績表コピーファイル名">[5]設定項目!#REF!</definedName>
    <definedName name="製外発注実績表コピー元">[5]設定項目!#REF!</definedName>
    <definedName name="製外発注実績表コピー先">[5]設定項目!#REF!</definedName>
    <definedName name="製担">[30]Sheet1!$B$3:$B$13</definedName>
    <definedName name="前回ＰＪコスト集計表コピーファイル名">[5]設定項目!#REF!</definedName>
    <definedName name="前回ＰＪコスト集計表コピー元">[5]設定項目!#REF!</definedName>
    <definedName name="前回ＰＪコスト集計表コピー先">[5]設定項目!#REF!</definedName>
    <definedName name="挿入後計算位置">#REF!</definedName>
    <definedName name="挿入対象">#REF!</definedName>
    <definedName name="操作弁凝縮圧力" localSheetId="0">#REF!</definedName>
    <definedName name="操作弁凝縮圧力">#REF!</definedName>
    <definedName name="操作弁凝縮温度" localSheetId="0">#REF!</definedName>
    <definedName name="操作弁凝縮温度">#REF!</definedName>
    <definedName name="操作弁蒸発圧力" localSheetId="0">#REF!</definedName>
    <definedName name="操作弁蒸発圧力">#REF!</definedName>
    <definedName name="台数">#REF!</definedName>
    <definedName name="単位億円">[31]各部目標!#REF!</definedName>
    <definedName name="断水１">'[7]★制御仕様（ポンプ）'!#REF!</definedName>
    <definedName name="地区">[30]Sheet1!$D$3:$D$7</definedName>
    <definedName name="停電異常">'[7]★制御仕様（ポンプ）'!#REF!</definedName>
    <definedName name="停電検知">'[7]★制御仕様（ポンプ）'!#REF!</definedName>
    <definedName name="貼付位置">#REF!</definedName>
    <definedName name="点検表示">'[7]★制御仕様（ポンプ）'!#REF!</definedName>
    <definedName name="電動弁１">'[7]★制御仕様（ポンプ）'!#REF!</definedName>
    <definedName name="電動弁2制御">'[7]★制御仕様（ポンプ）'!#REF!</definedName>
    <definedName name="電動弁２保温制御">'[7]★制御仕様（ポンプ）'!#REF!</definedName>
    <definedName name="吐出ｶﾞｽ">#REF!</definedName>
    <definedName name="吐出ｶﾞｽｾﾝｻ">#REF!</definedName>
    <definedName name="吐出ｶﾞｽ圧力">#REF!</definedName>
    <definedName name="吐出温度">'[7]★制御仕様（ポンプ）'!#REF!</definedName>
    <definedName name="吐出操作弁">#REF!</definedName>
    <definedName name="吐出操作弁ｾﾝｻ">#REF!</definedName>
    <definedName name="入出力">#REF!</definedName>
    <definedName name="入出力状態モニタ">'[7]★制御仕様（ポンプ）'!#REF!</definedName>
    <definedName name="入出力状態モニタ2">'[7]★制御仕様（ポンプ）'!#REF!</definedName>
    <definedName name="入力" localSheetId="0">#REF!</definedName>
    <definedName name="入力">#REF!</definedName>
    <definedName name="範囲根拠">#REF!</definedName>
    <definedName name="表示制御運転モード表示">'[7]★制御仕様（ポンプ）'!#REF!</definedName>
    <definedName name="表示制御現在水温表示">'[7]★制御仕様（ポンプ）'!#REF!</definedName>
    <definedName name="表示制御高低圧表示">'[7]★制御仕様（ポンプ）'!#REF!</definedName>
    <definedName name="表示制御設定温度表示">'[7]★制御仕様（ポンプ）'!#REF!</definedName>
    <definedName name="表西村">#N/A</definedName>
    <definedName name="表西村１">#N/A</definedName>
    <definedName name="品名">[11]材料マスタ!$C$1</definedName>
    <definedName name="復電時処理">'[7]★制御仕様（ポンプ）'!#REF!</definedName>
    <definedName name="変更点">#REF!</definedName>
    <definedName name="飽和液エンタルピ" localSheetId="0">#REF!</definedName>
    <definedName name="飽和液エンタルピ">#REF!</definedName>
    <definedName name="飽和温度テーブル">'[7]★制御仕様（ポンプ）'!#REF!</definedName>
    <definedName name="膨張弁出口圧力">[21]実測結果とｶﾀﾛｸﾞ比較!A$28</definedName>
    <definedName name="膨張弁出口圧力ｾﾝｻ">[21]実測結果とｶﾀﾛｸﾞ比較!A$40</definedName>
    <definedName name="膨張弁入口圧力">[21]実測結果とｶﾀﾛｸﾞ比較!#REF!</definedName>
    <definedName name="明細対象">#REF!</definedName>
    <definedName name="戻り２">[0]!戻り２</definedName>
    <definedName name="略記号">[11]材料マスタ!$B$1</definedName>
    <definedName name="冷凍能力" localSheetId="0">#REF!</definedName>
    <definedName name="冷凍能力">#REF!</definedName>
    <definedName name="冷媒温度" localSheetId="0">#REF!</definedName>
    <definedName name="冷媒温度">#REF!</definedName>
    <definedName name="冷媒回路数">'[7]★制御仕様（ポンプ）'!#REF!</definedName>
    <definedName name="冷媒循環量" localSheetId="0">#REF!</definedName>
    <definedName name="冷媒循環量">#REF!</definedName>
    <definedName name="冷媒流量">[21]実測結果とｶﾀﾛｸﾞ比較!A$114</definedName>
    <definedName name="齟齬分析">#REF!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9" i="16" l="1"/>
  <c r="W20" i="16"/>
  <c r="W21" i="16"/>
  <c r="W22" i="16"/>
  <c r="W23" i="16"/>
  <c r="W24" i="16"/>
  <c r="W25" i="16"/>
  <c r="W26" i="16"/>
  <c r="W27" i="16"/>
  <c r="W28" i="16"/>
  <c r="W29" i="16"/>
  <c r="W30" i="16"/>
  <c r="W31" i="16"/>
  <c r="W32" i="16"/>
  <c r="W33" i="16"/>
  <c r="W34" i="16"/>
  <c r="W35" i="16"/>
  <c r="W36" i="16"/>
  <c r="W37" i="16"/>
  <c r="W38" i="16"/>
  <c r="W39" i="16"/>
  <c r="W40" i="16"/>
  <c r="W41" i="16"/>
  <c r="W42" i="16"/>
  <c r="W43" i="16"/>
  <c r="W44" i="16"/>
  <c r="W45" i="16"/>
  <c r="W46" i="16"/>
  <c r="W47" i="16"/>
  <c r="W48" i="16"/>
  <c r="W49" i="16"/>
  <c r="W50" i="16"/>
  <c r="W51" i="16"/>
  <c r="W52" i="16"/>
  <c r="W53" i="16"/>
  <c r="W54" i="16"/>
  <c r="W55" i="16"/>
  <c r="W56" i="16"/>
  <c r="W57" i="16"/>
  <c r="W58" i="16"/>
  <c r="W59" i="16"/>
  <c r="W60" i="16"/>
  <c r="W61" i="16"/>
  <c r="W62" i="16"/>
  <c r="W63" i="16"/>
  <c r="W64" i="16"/>
  <c r="W65" i="16"/>
  <c r="W66" i="16"/>
  <c r="W67" i="16"/>
  <c r="W18" i="16"/>
  <c r="AC23" i="2"/>
  <c r="AA23" i="2"/>
  <c r="Z23" i="2"/>
  <c r="Y23" i="2"/>
  <c r="AF24" i="2"/>
  <c r="AE71" i="2"/>
  <c r="AE70" i="2"/>
  <c r="AE69" i="2"/>
  <c r="AE68" i="2"/>
  <c r="AE67" i="2"/>
  <c r="AE66" i="2"/>
  <c r="AE65" i="2"/>
  <c r="AE64" i="2"/>
  <c r="AE63" i="2"/>
  <c r="AE62" i="2"/>
  <c r="AE61" i="2"/>
  <c r="AE60" i="2"/>
  <c r="AE59" i="2"/>
  <c r="AE58" i="2"/>
  <c r="AE57" i="2"/>
  <c r="AE56" i="2"/>
  <c r="AE55" i="2"/>
  <c r="AE54" i="2"/>
  <c r="AE53" i="2"/>
  <c r="AE52" i="2"/>
  <c r="AE51" i="2"/>
  <c r="AE50" i="2"/>
  <c r="AE49" i="2"/>
  <c r="AE48" i="2"/>
  <c r="AE47" i="2"/>
  <c r="AE46" i="2"/>
  <c r="AE45" i="2"/>
  <c r="AE44" i="2"/>
  <c r="AE43" i="2"/>
  <c r="AE42" i="2"/>
  <c r="AE41" i="2"/>
  <c r="AE40" i="2"/>
  <c r="AE39" i="2"/>
  <c r="AE38" i="2"/>
  <c r="AE37" i="2"/>
  <c r="AE36" i="2"/>
  <c r="AE35" i="2"/>
  <c r="AE34" i="2"/>
  <c r="AE33" i="2"/>
  <c r="AE32" i="2"/>
  <c r="AE31" i="2"/>
  <c r="AE30" i="2"/>
  <c r="AE29" i="2"/>
  <c r="AE28" i="2"/>
  <c r="AE27" i="2"/>
  <c r="AE26" i="2"/>
  <c r="AE25" i="2"/>
  <c r="AE24" i="2"/>
  <c r="AE23" i="2"/>
  <c r="AE22" i="2"/>
  <c r="AE21" i="2"/>
  <c r="AE20" i="2"/>
  <c r="AE19" i="2"/>
  <c r="AE18" i="2"/>
  <c r="AE17" i="2"/>
  <c r="V19" i="16"/>
  <c r="V20" i="16"/>
  <c r="V21" i="16"/>
  <c r="V22" i="16"/>
  <c r="V23" i="16"/>
  <c r="V24" i="16"/>
  <c r="V25" i="16"/>
  <c r="V26" i="16"/>
  <c r="V27" i="16"/>
  <c r="V28" i="16"/>
  <c r="V29" i="16"/>
  <c r="V30" i="16"/>
  <c r="V31" i="16"/>
  <c r="V32" i="16"/>
  <c r="V33" i="16"/>
  <c r="V34" i="16"/>
  <c r="V35" i="16"/>
  <c r="V36" i="16"/>
  <c r="V37" i="16"/>
  <c r="V38" i="16"/>
  <c r="V39" i="16"/>
  <c r="V40" i="16"/>
  <c r="V41" i="16"/>
  <c r="V42" i="16"/>
  <c r="V43" i="16"/>
  <c r="V44" i="16"/>
  <c r="V45" i="16"/>
  <c r="V46" i="16"/>
  <c r="V47" i="16"/>
  <c r="V48" i="16"/>
  <c r="V49" i="16"/>
  <c r="V50" i="16"/>
  <c r="V51" i="16"/>
  <c r="V52" i="16"/>
  <c r="V53" i="16"/>
  <c r="V54" i="16"/>
  <c r="V55" i="16"/>
  <c r="V56" i="16"/>
  <c r="V57" i="16"/>
  <c r="V58" i="16"/>
  <c r="V59" i="16"/>
  <c r="V60" i="16"/>
  <c r="V61" i="16"/>
  <c r="V62" i="16"/>
  <c r="V63" i="16"/>
  <c r="V64" i="16"/>
  <c r="V65" i="16"/>
  <c r="V66" i="16"/>
  <c r="V67" i="16"/>
  <c r="V18" i="16"/>
  <c r="T5" i="11"/>
  <c r="T4" i="11"/>
  <c r="U18" i="16"/>
  <c r="H10" i="16"/>
  <c r="D13" i="15"/>
  <c r="D42" i="15"/>
  <c r="I9" i="2"/>
  <c r="N17" i="2"/>
  <c r="Y17" i="2"/>
  <c r="Z17" i="2"/>
  <c r="AA17" i="2"/>
  <c r="AC17" i="2"/>
  <c r="AD17" i="2"/>
  <c r="AF17" i="2"/>
  <c r="AB23" i="2" l="1"/>
  <c r="AB17" i="2"/>
  <c r="AG17" i="2"/>
  <c r="AH17" i="2" s="1"/>
  <c r="T15" i="11"/>
  <c r="T14" i="11"/>
  <c r="T13" i="11"/>
  <c r="T12" i="11"/>
  <c r="T11" i="11"/>
  <c r="T10" i="11"/>
  <c r="T9" i="11"/>
  <c r="T8" i="11"/>
  <c r="P8" i="11"/>
  <c r="T7" i="11"/>
  <c r="P7" i="11"/>
  <c r="K7" i="11"/>
  <c r="T6" i="11"/>
  <c r="P6" i="11"/>
  <c r="K6" i="11"/>
  <c r="P5" i="11"/>
  <c r="K5" i="11"/>
  <c r="P4" i="11"/>
  <c r="K4" i="11"/>
  <c r="K3" i="11"/>
  <c r="K2" i="11"/>
  <c r="AC67" i="16"/>
  <c r="AD67" i="16" s="1"/>
  <c r="U67" i="16"/>
  <c r="T67" i="16"/>
  <c r="I67" i="16"/>
  <c r="H67" i="16"/>
  <c r="G67" i="16"/>
  <c r="AC66" i="16"/>
  <c r="AD66" i="16" s="1"/>
  <c r="U66" i="16"/>
  <c r="T66" i="16"/>
  <c r="I66" i="16"/>
  <c r="H66" i="16"/>
  <c r="G66" i="16"/>
  <c r="AC65" i="16"/>
  <c r="AD65" i="16" s="1"/>
  <c r="U65" i="16"/>
  <c r="T65" i="16"/>
  <c r="I65" i="16"/>
  <c r="H65" i="16"/>
  <c r="G65" i="16"/>
  <c r="AC64" i="16"/>
  <c r="AD64" i="16" s="1"/>
  <c r="U64" i="16"/>
  <c r="T64" i="16"/>
  <c r="I64" i="16"/>
  <c r="H64" i="16"/>
  <c r="G64" i="16"/>
  <c r="AC63" i="16"/>
  <c r="AD63" i="16" s="1"/>
  <c r="U63" i="16"/>
  <c r="T63" i="16"/>
  <c r="I63" i="16"/>
  <c r="H63" i="16"/>
  <c r="G63" i="16"/>
  <c r="AC62" i="16"/>
  <c r="AD62" i="16" s="1"/>
  <c r="U62" i="16"/>
  <c r="T62" i="16"/>
  <c r="I62" i="16"/>
  <c r="H62" i="16"/>
  <c r="G62" i="16"/>
  <c r="AD61" i="16"/>
  <c r="AC61" i="16"/>
  <c r="U61" i="16"/>
  <c r="T61" i="16"/>
  <c r="I61" i="16"/>
  <c r="H61" i="16"/>
  <c r="G61" i="16"/>
  <c r="AC60" i="16"/>
  <c r="AD60" i="16" s="1"/>
  <c r="U60" i="16"/>
  <c r="T60" i="16"/>
  <c r="I60" i="16"/>
  <c r="H60" i="16"/>
  <c r="G60" i="16"/>
  <c r="AC59" i="16"/>
  <c r="AD59" i="16" s="1"/>
  <c r="U59" i="16"/>
  <c r="T59" i="16"/>
  <c r="I59" i="16"/>
  <c r="H59" i="16"/>
  <c r="G59" i="16"/>
  <c r="AD58" i="16"/>
  <c r="AC58" i="16"/>
  <c r="U58" i="16"/>
  <c r="T58" i="16"/>
  <c r="X58" i="16" s="1"/>
  <c r="AA58" i="16" s="1"/>
  <c r="I58" i="16"/>
  <c r="H58" i="16"/>
  <c r="G58" i="16"/>
  <c r="AC57" i="16"/>
  <c r="AD57" i="16" s="1"/>
  <c r="U57" i="16"/>
  <c r="T57" i="16"/>
  <c r="I57" i="16"/>
  <c r="H57" i="16"/>
  <c r="G57" i="16"/>
  <c r="AD56" i="16"/>
  <c r="AC56" i="16"/>
  <c r="U56" i="16"/>
  <c r="T56" i="16"/>
  <c r="I56" i="16"/>
  <c r="H56" i="16"/>
  <c r="G56" i="16"/>
  <c r="AC55" i="16"/>
  <c r="AD55" i="16" s="1"/>
  <c r="U55" i="16"/>
  <c r="T55" i="16"/>
  <c r="I55" i="16"/>
  <c r="H55" i="16"/>
  <c r="G55" i="16"/>
  <c r="AC54" i="16"/>
  <c r="AD54" i="16" s="1"/>
  <c r="U54" i="16"/>
  <c r="T54" i="16"/>
  <c r="I54" i="16"/>
  <c r="H54" i="16"/>
  <c r="G54" i="16"/>
  <c r="AD53" i="16"/>
  <c r="AC53" i="16"/>
  <c r="U53" i="16"/>
  <c r="T53" i="16"/>
  <c r="I53" i="16"/>
  <c r="H53" i="16"/>
  <c r="G53" i="16"/>
  <c r="AD52" i="16"/>
  <c r="AC52" i="16"/>
  <c r="U52" i="16"/>
  <c r="T52" i="16"/>
  <c r="I52" i="16"/>
  <c r="H52" i="16"/>
  <c r="G52" i="16"/>
  <c r="AC51" i="16"/>
  <c r="AD51" i="16" s="1"/>
  <c r="U51" i="16"/>
  <c r="T51" i="16"/>
  <c r="I51" i="16"/>
  <c r="H51" i="16"/>
  <c r="G51" i="16"/>
  <c r="AD50" i="16"/>
  <c r="AC50" i="16"/>
  <c r="U50" i="16"/>
  <c r="T50" i="16"/>
  <c r="I50" i="16"/>
  <c r="H50" i="16"/>
  <c r="G50" i="16"/>
  <c r="AC49" i="16"/>
  <c r="AD49" i="16" s="1"/>
  <c r="U49" i="16"/>
  <c r="T49" i="16"/>
  <c r="I49" i="16"/>
  <c r="H49" i="16"/>
  <c r="G49" i="16"/>
  <c r="AD48" i="16"/>
  <c r="AC48" i="16"/>
  <c r="U48" i="16"/>
  <c r="T48" i="16"/>
  <c r="I48" i="16"/>
  <c r="H48" i="16"/>
  <c r="G48" i="16"/>
  <c r="AC47" i="16"/>
  <c r="AD47" i="16" s="1"/>
  <c r="U47" i="16"/>
  <c r="T47" i="16"/>
  <c r="I47" i="16"/>
  <c r="H47" i="16"/>
  <c r="G47" i="16"/>
  <c r="AC46" i="16"/>
  <c r="AD46" i="16" s="1"/>
  <c r="U46" i="16"/>
  <c r="T46" i="16"/>
  <c r="I46" i="16"/>
  <c r="H46" i="16"/>
  <c r="G46" i="16"/>
  <c r="AD45" i="16"/>
  <c r="AC45" i="16"/>
  <c r="U45" i="16"/>
  <c r="T45" i="16"/>
  <c r="I45" i="16"/>
  <c r="H45" i="16"/>
  <c r="G45" i="16"/>
  <c r="AD44" i="16"/>
  <c r="AC44" i="16"/>
  <c r="U44" i="16"/>
  <c r="T44" i="16"/>
  <c r="I44" i="16"/>
  <c r="H44" i="16"/>
  <c r="G44" i="16"/>
  <c r="AC43" i="16"/>
  <c r="AD43" i="16" s="1"/>
  <c r="U43" i="16"/>
  <c r="T43" i="16"/>
  <c r="I43" i="16"/>
  <c r="H43" i="16"/>
  <c r="G43" i="16"/>
  <c r="AD42" i="16"/>
  <c r="AC42" i="16"/>
  <c r="U42" i="16"/>
  <c r="T42" i="16"/>
  <c r="X42" i="16" s="1"/>
  <c r="I42" i="16"/>
  <c r="H42" i="16"/>
  <c r="G42" i="16"/>
  <c r="AC41" i="16"/>
  <c r="AD41" i="16" s="1"/>
  <c r="U41" i="16"/>
  <c r="T41" i="16"/>
  <c r="I41" i="16"/>
  <c r="H41" i="16"/>
  <c r="G41" i="16"/>
  <c r="AC40" i="16"/>
  <c r="AD40" i="16" s="1"/>
  <c r="U40" i="16"/>
  <c r="T40" i="16"/>
  <c r="I40" i="16"/>
  <c r="H40" i="16"/>
  <c r="G40" i="16"/>
  <c r="AC39" i="16"/>
  <c r="AD39" i="16" s="1"/>
  <c r="U39" i="16"/>
  <c r="T39" i="16"/>
  <c r="I39" i="16"/>
  <c r="H39" i="16"/>
  <c r="G39" i="16"/>
  <c r="AD38" i="16"/>
  <c r="AC38" i="16"/>
  <c r="U38" i="16"/>
  <c r="T38" i="16"/>
  <c r="I38" i="16"/>
  <c r="H38" i="16"/>
  <c r="G38" i="16"/>
  <c r="AD37" i="16"/>
  <c r="AC37" i="16"/>
  <c r="U37" i="16"/>
  <c r="T37" i="16"/>
  <c r="I37" i="16"/>
  <c r="H37" i="16"/>
  <c r="G37" i="16"/>
  <c r="AC36" i="16"/>
  <c r="AD36" i="16" s="1"/>
  <c r="U36" i="16"/>
  <c r="T36" i="16"/>
  <c r="I36" i="16"/>
  <c r="H36" i="16"/>
  <c r="G36" i="16"/>
  <c r="AD35" i="16"/>
  <c r="AC35" i="16"/>
  <c r="U35" i="16"/>
  <c r="T35" i="16"/>
  <c r="I35" i="16"/>
  <c r="H35" i="16"/>
  <c r="G35" i="16"/>
  <c r="AC34" i="16"/>
  <c r="AD34" i="16" s="1"/>
  <c r="U34" i="16"/>
  <c r="T34" i="16"/>
  <c r="I34" i="16"/>
  <c r="H34" i="16"/>
  <c r="G34" i="16"/>
  <c r="AD33" i="16"/>
  <c r="AC33" i="16"/>
  <c r="U33" i="16"/>
  <c r="T33" i="16"/>
  <c r="I33" i="16"/>
  <c r="H33" i="16"/>
  <c r="G33" i="16"/>
  <c r="AC32" i="16"/>
  <c r="AD32" i="16" s="1"/>
  <c r="U32" i="16"/>
  <c r="T32" i="16"/>
  <c r="I32" i="16"/>
  <c r="H32" i="16"/>
  <c r="G32" i="16"/>
  <c r="AC31" i="16"/>
  <c r="AD31" i="16" s="1"/>
  <c r="U31" i="16"/>
  <c r="T31" i="16"/>
  <c r="I31" i="16"/>
  <c r="H31" i="16"/>
  <c r="G31" i="16"/>
  <c r="AD30" i="16"/>
  <c r="AC30" i="16"/>
  <c r="U30" i="16"/>
  <c r="T30" i="16"/>
  <c r="I30" i="16"/>
  <c r="H30" i="16"/>
  <c r="G30" i="16"/>
  <c r="AD29" i="16"/>
  <c r="AC29" i="16"/>
  <c r="U29" i="16"/>
  <c r="T29" i="16"/>
  <c r="I29" i="16"/>
  <c r="H29" i="16"/>
  <c r="G29" i="16"/>
  <c r="AC28" i="16"/>
  <c r="AD28" i="16" s="1"/>
  <c r="U28" i="16"/>
  <c r="T28" i="16"/>
  <c r="I28" i="16"/>
  <c r="H28" i="16"/>
  <c r="G28" i="16"/>
  <c r="AD27" i="16"/>
  <c r="AC27" i="16"/>
  <c r="U27" i="16"/>
  <c r="T27" i="16"/>
  <c r="I27" i="16"/>
  <c r="H27" i="16"/>
  <c r="G27" i="16"/>
  <c r="AC26" i="16"/>
  <c r="AD26" i="16" s="1"/>
  <c r="U26" i="16"/>
  <c r="T26" i="16"/>
  <c r="I26" i="16"/>
  <c r="H26" i="16"/>
  <c r="G26" i="16"/>
  <c r="AD25" i="16"/>
  <c r="AC25" i="16"/>
  <c r="U25" i="16"/>
  <c r="T25" i="16"/>
  <c r="I25" i="16"/>
  <c r="H25" i="16"/>
  <c r="G25" i="16"/>
  <c r="AC24" i="16"/>
  <c r="AD24" i="16" s="1"/>
  <c r="U24" i="16"/>
  <c r="T24" i="16"/>
  <c r="I24" i="16"/>
  <c r="H24" i="16"/>
  <c r="G24" i="16"/>
  <c r="AC23" i="16"/>
  <c r="AD23" i="16" s="1"/>
  <c r="U23" i="16"/>
  <c r="T23" i="16"/>
  <c r="I23" i="16"/>
  <c r="H23" i="16"/>
  <c r="G23" i="16"/>
  <c r="AD22" i="16"/>
  <c r="AC22" i="16"/>
  <c r="U22" i="16"/>
  <c r="T22" i="16"/>
  <c r="I22" i="16"/>
  <c r="H22" i="16"/>
  <c r="G22" i="16"/>
  <c r="AD21" i="16"/>
  <c r="AC21" i="16"/>
  <c r="U21" i="16"/>
  <c r="T21" i="16"/>
  <c r="I21" i="16"/>
  <c r="H21" i="16"/>
  <c r="G21" i="16"/>
  <c r="AC20" i="16"/>
  <c r="AD20" i="16" s="1"/>
  <c r="U20" i="16"/>
  <c r="T20" i="16"/>
  <c r="I20" i="16"/>
  <c r="H20" i="16"/>
  <c r="G20" i="16"/>
  <c r="AD19" i="16"/>
  <c r="AC19" i="16"/>
  <c r="U19" i="16"/>
  <c r="T19" i="16"/>
  <c r="I19" i="16"/>
  <c r="H19" i="16"/>
  <c r="G19" i="16"/>
  <c r="T18" i="16"/>
  <c r="X18" i="16" s="1"/>
  <c r="Y18" i="16" s="1"/>
  <c r="I18" i="16"/>
  <c r="G18" i="16"/>
  <c r="H18" i="16" s="1"/>
  <c r="AL71" i="2"/>
  <c r="AM71" i="2" s="1"/>
  <c r="AF71" i="2"/>
  <c r="AD71" i="2"/>
  <c r="AC71" i="2"/>
  <c r="AA71" i="2"/>
  <c r="Z71" i="2"/>
  <c r="Y71" i="2"/>
  <c r="N71" i="2"/>
  <c r="K71" i="2"/>
  <c r="M71" i="2" s="1"/>
  <c r="AL70" i="2"/>
  <c r="AM70" i="2" s="1"/>
  <c r="AF70" i="2"/>
  <c r="AD70" i="2"/>
  <c r="AC70" i="2"/>
  <c r="AA70" i="2"/>
  <c r="Z70" i="2"/>
  <c r="Y70" i="2"/>
  <c r="AB70" i="2" s="1"/>
  <c r="G70" i="2" s="1"/>
  <c r="N70" i="2"/>
  <c r="K70" i="2"/>
  <c r="L70" i="2" s="1"/>
  <c r="AL69" i="2"/>
  <c r="AM69" i="2" s="1"/>
  <c r="AF69" i="2"/>
  <c r="AD69" i="2"/>
  <c r="AC69" i="2"/>
  <c r="AA69" i="2"/>
  <c r="Z69" i="2"/>
  <c r="Y69" i="2"/>
  <c r="N69" i="2"/>
  <c r="K69" i="2"/>
  <c r="M69" i="2" s="1"/>
  <c r="AL68" i="2"/>
  <c r="AM68" i="2" s="1"/>
  <c r="AF68" i="2"/>
  <c r="AD68" i="2"/>
  <c r="AC68" i="2"/>
  <c r="AA68" i="2"/>
  <c r="Z68" i="2"/>
  <c r="Y68" i="2"/>
  <c r="N68" i="2"/>
  <c r="K68" i="2"/>
  <c r="M68" i="2" s="1"/>
  <c r="AL67" i="2"/>
  <c r="AM67" i="2" s="1"/>
  <c r="AF67" i="2"/>
  <c r="AD67" i="2"/>
  <c r="AC67" i="2"/>
  <c r="AA67" i="2"/>
  <c r="Z67" i="2"/>
  <c r="Y67" i="2"/>
  <c r="N67" i="2"/>
  <c r="K67" i="2"/>
  <c r="M67" i="2" s="1"/>
  <c r="AL66" i="2"/>
  <c r="AM66" i="2" s="1"/>
  <c r="AF66" i="2"/>
  <c r="AD66" i="2"/>
  <c r="AC66" i="2"/>
  <c r="AA66" i="2"/>
  <c r="Z66" i="2"/>
  <c r="Y66" i="2"/>
  <c r="N66" i="2"/>
  <c r="K66" i="2"/>
  <c r="M66" i="2" s="1"/>
  <c r="AL65" i="2"/>
  <c r="AM65" i="2" s="1"/>
  <c r="AF65" i="2"/>
  <c r="AD65" i="2"/>
  <c r="AC65" i="2"/>
  <c r="AA65" i="2"/>
  <c r="Z65" i="2"/>
  <c r="Y65" i="2"/>
  <c r="N65" i="2"/>
  <c r="K65" i="2"/>
  <c r="L65" i="2" s="1"/>
  <c r="AL64" i="2"/>
  <c r="AM64" i="2" s="1"/>
  <c r="AF64" i="2"/>
  <c r="AD64" i="2"/>
  <c r="AC64" i="2"/>
  <c r="AA64" i="2"/>
  <c r="Z64" i="2"/>
  <c r="Y64" i="2"/>
  <c r="N64" i="2"/>
  <c r="K64" i="2"/>
  <c r="M64" i="2" s="1"/>
  <c r="AL63" i="2"/>
  <c r="AM63" i="2" s="1"/>
  <c r="AF63" i="2"/>
  <c r="AD63" i="2"/>
  <c r="AC63" i="2"/>
  <c r="AA63" i="2"/>
  <c r="Z63" i="2"/>
  <c r="Y63" i="2"/>
  <c r="N63" i="2"/>
  <c r="K63" i="2"/>
  <c r="M63" i="2" s="1"/>
  <c r="AL62" i="2"/>
  <c r="AM62" i="2" s="1"/>
  <c r="AF62" i="2"/>
  <c r="AD62" i="2"/>
  <c r="AC62" i="2"/>
  <c r="AA62" i="2"/>
  <c r="Z62" i="2"/>
  <c r="Y62" i="2"/>
  <c r="N62" i="2"/>
  <c r="M62" i="2"/>
  <c r="K62" i="2"/>
  <c r="L62" i="2" s="1"/>
  <c r="AL61" i="2"/>
  <c r="AM61" i="2" s="1"/>
  <c r="AF61" i="2"/>
  <c r="AD61" i="2"/>
  <c r="AC61" i="2"/>
  <c r="AA61" i="2"/>
  <c r="Z61" i="2"/>
  <c r="Y61" i="2"/>
  <c r="N61" i="2"/>
  <c r="K61" i="2"/>
  <c r="M61" i="2" s="1"/>
  <c r="AL60" i="2"/>
  <c r="AM60" i="2" s="1"/>
  <c r="AF60" i="2"/>
  <c r="AD60" i="2"/>
  <c r="AC60" i="2"/>
  <c r="AA60" i="2"/>
  <c r="Z60" i="2"/>
  <c r="Y60" i="2"/>
  <c r="N60" i="2"/>
  <c r="K60" i="2"/>
  <c r="M60" i="2" s="1"/>
  <c r="AL59" i="2"/>
  <c r="AM59" i="2" s="1"/>
  <c r="AF59" i="2"/>
  <c r="AD59" i="2"/>
  <c r="AC59" i="2"/>
  <c r="AA59" i="2"/>
  <c r="Z59" i="2"/>
  <c r="Y59" i="2"/>
  <c r="N59" i="2"/>
  <c r="K59" i="2"/>
  <c r="M59" i="2" s="1"/>
  <c r="AL58" i="2"/>
  <c r="AM58" i="2" s="1"/>
  <c r="AF58" i="2"/>
  <c r="AD58" i="2"/>
  <c r="AC58" i="2"/>
  <c r="AA58" i="2"/>
  <c r="Z58" i="2"/>
  <c r="Y58" i="2"/>
  <c r="N58" i="2"/>
  <c r="K58" i="2"/>
  <c r="M58" i="2" s="1"/>
  <c r="AM57" i="2"/>
  <c r="AL57" i="2"/>
  <c r="AF57" i="2"/>
  <c r="AD57" i="2"/>
  <c r="AC57" i="2"/>
  <c r="AA57" i="2"/>
  <c r="Z57" i="2"/>
  <c r="Y57" i="2"/>
  <c r="N57" i="2"/>
  <c r="K57" i="2"/>
  <c r="L57" i="2" s="1"/>
  <c r="AL56" i="2"/>
  <c r="AM56" i="2" s="1"/>
  <c r="AF56" i="2"/>
  <c r="AD56" i="2"/>
  <c r="AC56" i="2"/>
  <c r="AA56" i="2"/>
  <c r="Z56" i="2"/>
  <c r="Y56" i="2"/>
  <c r="N56" i="2"/>
  <c r="K56" i="2"/>
  <c r="M56" i="2" s="1"/>
  <c r="AL55" i="2"/>
  <c r="AM55" i="2" s="1"/>
  <c r="AF55" i="2"/>
  <c r="AD55" i="2"/>
  <c r="AC55" i="2"/>
  <c r="AA55" i="2"/>
  <c r="Z55" i="2"/>
  <c r="Y55" i="2"/>
  <c r="N55" i="2"/>
  <c r="K55" i="2"/>
  <c r="M55" i="2" s="1"/>
  <c r="AL54" i="2"/>
  <c r="AM54" i="2" s="1"/>
  <c r="AF54" i="2"/>
  <c r="AD54" i="2"/>
  <c r="AC54" i="2"/>
  <c r="AA54" i="2"/>
  <c r="Z54" i="2"/>
  <c r="Y54" i="2"/>
  <c r="N54" i="2"/>
  <c r="K54" i="2"/>
  <c r="L54" i="2" s="1"/>
  <c r="AL53" i="2"/>
  <c r="AM53" i="2" s="1"/>
  <c r="AF53" i="2"/>
  <c r="AD53" i="2"/>
  <c r="AC53" i="2"/>
  <c r="AA53" i="2"/>
  <c r="Z53" i="2"/>
  <c r="Y53" i="2"/>
  <c r="N53" i="2"/>
  <c r="K53" i="2"/>
  <c r="M53" i="2" s="1"/>
  <c r="AL52" i="2"/>
  <c r="AM52" i="2" s="1"/>
  <c r="AF52" i="2"/>
  <c r="AD52" i="2"/>
  <c r="AC52" i="2"/>
  <c r="AA52" i="2"/>
  <c r="Z52" i="2"/>
  <c r="Y52" i="2"/>
  <c r="N52" i="2"/>
  <c r="K52" i="2"/>
  <c r="M52" i="2" s="1"/>
  <c r="AL51" i="2"/>
  <c r="AM51" i="2" s="1"/>
  <c r="AF51" i="2"/>
  <c r="AD51" i="2"/>
  <c r="AC51" i="2"/>
  <c r="AA51" i="2"/>
  <c r="Z51" i="2"/>
  <c r="AB51" i="2" s="1"/>
  <c r="G51" i="2" s="1"/>
  <c r="Y51" i="2"/>
  <c r="N51" i="2"/>
  <c r="K51" i="2"/>
  <c r="M51" i="2" s="1"/>
  <c r="AL50" i="2"/>
  <c r="AM50" i="2" s="1"/>
  <c r="AF50" i="2"/>
  <c r="AD50" i="2"/>
  <c r="AC50" i="2"/>
  <c r="AA50" i="2"/>
  <c r="Z50" i="2"/>
  <c r="Y50" i="2"/>
  <c r="N50" i="2"/>
  <c r="K50" i="2"/>
  <c r="M50" i="2" s="1"/>
  <c r="AL49" i="2"/>
  <c r="AM49" i="2" s="1"/>
  <c r="AF49" i="2"/>
  <c r="AD49" i="2"/>
  <c r="AC49" i="2"/>
  <c r="AA49" i="2"/>
  <c r="Z49" i="2"/>
  <c r="Y49" i="2"/>
  <c r="N49" i="2"/>
  <c r="K49" i="2"/>
  <c r="L49" i="2" s="1"/>
  <c r="AL48" i="2"/>
  <c r="AM48" i="2" s="1"/>
  <c r="AF48" i="2"/>
  <c r="AD48" i="2"/>
  <c r="AC48" i="2"/>
  <c r="AA48" i="2"/>
  <c r="Z48" i="2"/>
  <c r="Y48" i="2"/>
  <c r="N48" i="2"/>
  <c r="K48" i="2"/>
  <c r="M48" i="2" s="1"/>
  <c r="AL47" i="2"/>
  <c r="AM47" i="2" s="1"/>
  <c r="AF47" i="2"/>
  <c r="AD47" i="2"/>
  <c r="AC47" i="2"/>
  <c r="AA47" i="2"/>
  <c r="Z47" i="2"/>
  <c r="Y47" i="2"/>
  <c r="N47" i="2"/>
  <c r="K47" i="2"/>
  <c r="M47" i="2" s="1"/>
  <c r="AL46" i="2"/>
  <c r="AM46" i="2" s="1"/>
  <c r="AF46" i="2"/>
  <c r="AD46" i="2"/>
  <c r="AC46" i="2"/>
  <c r="AA46" i="2"/>
  <c r="Z46" i="2"/>
  <c r="Y46" i="2"/>
  <c r="N46" i="2"/>
  <c r="K46" i="2"/>
  <c r="L46" i="2" s="1"/>
  <c r="AL45" i="2"/>
  <c r="AM45" i="2" s="1"/>
  <c r="AF45" i="2"/>
  <c r="AD45" i="2"/>
  <c r="AC45" i="2"/>
  <c r="AA45" i="2"/>
  <c r="Z45" i="2"/>
  <c r="Y45" i="2"/>
  <c r="N45" i="2"/>
  <c r="K45" i="2"/>
  <c r="M45" i="2" s="1"/>
  <c r="AL44" i="2"/>
  <c r="AM44" i="2" s="1"/>
  <c r="AF44" i="2"/>
  <c r="AD44" i="2"/>
  <c r="AC44" i="2"/>
  <c r="AA44" i="2"/>
  <c r="Z44" i="2"/>
  <c r="Y44" i="2"/>
  <c r="N44" i="2"/>
  <c r="K44" i="2"/>
  <c r="M44" i="2" s="1"/>
  <c r="AM43" i="2"/>
  <c r="AL43" i="2"/>
  <c r="AF43" i="2"/>
  <c r="AD43" i="2"/>
  <c r="AC43" i="2"/>
  <c r="AA43" i="2"/>
  <c r="Z43" i="2"/>
  <c r="Y43" i="2"/>
  <c r="N43" i="2"/>
  <c r="K43" i="2"/>
  <c r="M43" i="2" s="1"/>
  <c r="AL42" i="2"/>
  <c r="AM42" i="2" s="1"/>
  <c r="AF42" i="2"/>
  <c r="AD42" i="2"/>
  <c r="AC42" i="2"/>
  <c r="AA42" i="2"/>
  <c r="Z42" i="2"/>
  <c r="Y42" i="2"/>
  <c r="N42" i="2"/>
  <c r="K42" i="2"/>
  <c r="M42" i="2" s="1"/>
  <c r="AL41" i="2"/>
  <c r="AM41" i="2" s="1"/>
  <c r="AF41" i="2"/>
  <c r="AD41" i="2"/>
  <c r="AC41" i="2"/>
  <c r="AA41" i="2"/>
  <c r="Z41" i="2"/>
  <c r="Y41" i="2"/>
  <c r="N41" i="2"/>
  <c r="K41" i="2"/>
  <c r="L41" i="2" s="1"/>
  <c r="AL40" i="2"/>
  <c r="AM40" i="2" s="1"/>
  <c r="AF40" i="2"/>
  <c r="AD40" i="2"/>
  <c r="AC40" i="2"/>
  <c r="AA40" i="2"/>
  <c r="Z40" i="2"/>
  <c r="Y40" i="2"/>
  <c r="N40" i="2"/>
  <c r="K40" i="2"/>
  <c r="M40" i="2" s="1"/>
  <c r="AL39" i="2"/>
  <c r="AM39" i="2" s="1"/>
  <c r="AF39" i="2"/>
  <c r="AD39" i="2"/>
  <c r="AC39" i="2"/>
  <c r="AA39" i="2"/>
  <c r="Z39" i="2"/>
  <c r="Y39" i="2"/>
  <c r="N39" i="2"/>
  <c r="K39" i="2"/>
  <c r="M39" i="2" s="1"/>
  <c r="AL38" i="2"/>
  <c r="AM38" i="2" s="1"/>
  <c r="AF38" i="2"/>
  <c r="AD38" i="2"/>
  <c r="AC38" i="2"/>
  <c r="AA38" i="2"/>
  <c r="Z38" i="2"/>
  <c r="Y38" i="2"/>
  <c r="N38" i="2"/>
  <c r="M38" i="2"/>
  <c r="K38" i="2"/>
  <c r="L38" i="2" s="1"/>
  <c r="AL37" i="2"/>
  <c r="AM37" i="2" s="1"/>
  <c r="AF37" i="2"/>
  <c r="AD37" i="2"/>
  <c r="AC37" i="2"/>
  <c r="AA37" i="2"/>
  <c r="Z37" i="2"/>
  <c r="Y37" i="2"/>
  <c r="N37" i="2"/>
  <c r="K37" i="2"/>
  <c r="M37" i="2" s="1"/>
  <c r="AL36" i="2"/>
  <c r="AM36" i="2" s="1"/>
  <c r="AF36" i="2"/>
  <c r="AD36" i="2"/>
  <c r="AC36" i="2"/>
  <c r="AA36" i="2"/>
  <c r="Z36" i="2"/>
  <c r="Y36" i="2"/>
  <c r="N36" i="2"/>
  <c r="K36" i="2"/>
  <c r="M36" i="2" s="1"/>
  <c r="AL35" i="2"/>
  <c r="AM35" i="2" s="1"/>
  <c r="AF35" i="2"/>
  <c r="AD35" i="2"/>
  <c r="AC35" i="2"/>
  <c r="AA35" i="2"/>
  <c r="Z35" i="2"/>
  <c r="Y35" i="2"/>
  <c r="N35" i="2"/>
  <c r="K35" i="2"/>
  <c r="M35" i="2" s="1"/>
  <c r="AL34" i="2"/>
  <c r="AM34" i="2" s="1"/>
  <c r="AF34" i="2"/>
  <c r="AD34" i="2"/>
  <c r="AC34" i="2"/>
  <c r="AA34" i="2"/>
  <c r="Z34" i="2"/>
  <c r="Y34" i="2"/>
  <c r="N34" i="2"/>
  <c r="K34" i="2"/>
  <c r="L34" i="2" s="1"/>
  <c r="AL33" i="2"/>
  <c r="AM33" i="2" s="1"/>
  <c r="AF33" i="2"/>
  <c r="AD33" i="2"/>
  <c r="AC33" i="2"/>
  <c r="AA33" i="2"/>
  <c r="Z33" i="2"/>
  <c r="Y33" i="2"/>
  <c r="N33" i="2"/>
  <c r="K33" i="2"/>
  <c r="M33" i="2" s="1"/>
  <c r="AL32" i="2"/>
  <c r="AM32" i="2" s="1"/>
  <c r="AF32" i="2"/>
  <c r="AD32" i="2"/>
  <c r="AC32" i="2"/>
  <c r="AA32" i="2"/>
  <c r="Z32" i="2"/>
  <c r="Y32" i="2"/>
  <c r="N32" i="2"/>
  <c r="K32" i="2"/>
  <c r="L32" i="2" s="1"/>
  <c r="AL31" i="2"/>
  <c r="AM31" i="2" s="1"/>
  <c r="AF31" i="2"/>
  <c r="AD31" i="2"/>
  <c r="AC31" i="2"/>
  <c r="AA31" i="2"/>
  <c r="Z31" i="2"/>
  <c r="Y31" i="2"/>
  <c r="AB31" i="2" s="1"/>
  <c r="G31" i="2" s="1"/>
  <c r="N31" i="2"/>
  <c r="K31" i="2"/>
  <c r="M31" i="2" s="1"/>
  <c r="AL30" i="2"/>
  <c r="AM30" i="2" s="1"/>
  <c r="AF30" i="2"/>
  <c r="AD30" i="2"/>
  <c r="AC30" i="2"/>
  <c r="AA30" i="2"/>
  <c r="Z30" i="2"/>
  <c r="Y30" i="2"/>
  <c r="N30" i="2"/>
  <c r="K30" i="2"/>
  <c r="L30" i="2" s="1"/>
  <c r="AL29" i="2"/>
  <c r="AM29" i="2" s="1"/>
  <c r="AF29" i="2"/>
  <c r="AD29" i="2"/>
  <c r="AC29" i="2"/>
  <c r="AA29" i="2"/>
  <c r="Z29" i="2"/>
  <c r="Y29" i="2"/>
  <c r="N29" i="2"/>
  <c r="K29" i="2"/>
  <c r="M29" i="2" s="1"/>
  <c r="AL28" i="2"/>
  <c r="AM28" i="2" s="1"/>
  <c r="AF28" i="2"/>
  <c r="AD28" i="2"/>
  <c r="AC28" i="2"/>
  <c r="AA28" i="2"/>
  <c r="Z28" i="2"/>
  <c r="Y28" i="2"/>
  <c r="N28" i="2"/>
  <c r="K28" i="2"/>
  <c r="M28" i="2" s="1"/>
  <c r="AL27" i="2"/>
  <c r="AM27" i="2" s="1"/>
  <c r="AF27" i="2"/>
  <c r="AD27" i="2"/>
  <c r="AC27" i="2"/>
  <c r="AA27" i="2"/>
  <c r="Z27" i="2"/>
  <c r="Y27" i="2"/>
  <c r="N27" i="2"/>
  <c r="K27" i="2"/>
  <c r="M27" i="2" s="1"/>
  <c r="AL26" i="2"/>
  <c r="AM26" i="2" s="1"/>
  <c r="AF26" i="2"/>
  <c r="AD26" i="2"/>
  <c r="AC26" i="2"/>
  <c r="AA26" i="2"/>
  <c r="Z26" i="2"/>
  <c r="Y26" i="2"/>
  <c r="N26" i="2"/>
  <c r="K26" i="2"/>
  <c r="L26" i="2" s="1"/>
  <c r="AL25" i="2"/>
  <c r="AM25" i="2" s="1"/>
  <c r="AF25" i="2"/>
  <c r="AD25" i="2"/>
  <c r="AC25" i="2"/>
  <c r="AA25" i="2"/>
  <c r="Z25" i="2"/>
  <c r="Y25" i="2"/>
  <c r="N25" i="2"/>
  <c r="K25" i="2"/>
  <c r="L25" i="2" s="1"/>
  <c r="AL24" i="2"/>
  <c r="AM24" i="2" s="1"/>
  <c r="AD24" i="2"/>
  <c r="AC24" i="2"/>
  <c r="AA24" i="2"/>
  <c r="Z24" i="2"/>
  <c r="Y24" i="2"/>
  <c r="N24" i="2"/>
  <c r="K24" i="2"/>
  <c r="AL23" i="2"/>
  <c r="AM23" i="2" s="1"/>
  <c r="AF23" i="2"/>
  <c r="AD23" i="2"/>
  <c r="N23" i="2"/>
  <c r="AL22" i="2"/>
  <c r="AM22" i="2" s="1"/>
  <c r="AF22" i="2"/>
  <c r="AD22" i="2"/>
  <c r="AC22" i="2"/>
  <c r="AA22" i="2"/>
  <c r="Z22" i="2"/>
  <c r="Y22" i="2"/>
  <c r="N22" i="2"/>
  <c r="K22" i="2"/>
  <c r="L22" i="2" s="1"/>
  <c r="AL21" i="2"/>
  <c r="AM21" i="2" s="1"/>
  <c r="AF21" i="2"/>
  <c r="AD21" i="2"/>
  <c r="AC21" i="2"/>
  <c r="AA21" i="2"/>
  <c r="Z21" i="2"/>
  <c r="Y21" i="2"/>
  <c r="N21" i="2"/>
  <c r="AL20" i="2"/>
  <c r="AM20" i="2" s="1"/>
  <c r="AF20" i="2"/>
  <c r="AD20" i="2"/>
  <c r="AC20" i="2"/>
  <c r="AA20" i="2"/>
  <c r="Z20" i="2"/>
  <c r="Y20" i="2"/>
  <c r="N20" i="2"/>
  <c r="AL19" i="2"/>
  <c r="AM19" i="2" s="1"/>
  <c r="AF19" i="2"/>
  <c r="AD19" i="2"/>
  <c r="AC19" i="2"/>
  <c r="AA19" i="2"/>
  <c r="Z19" i="2"/>
  <c r="Y19" i="2"/>
  <c r="N19" i="2"/>
  <c r="AL18" i="2"/>
  <c r="AM18" i="2" s="1"/>
  <c r="AF18" i="2"/>
  <c r="AD18" i="2"/>
  <c r="AC18" i="2"/>
  <c r="AA18" i="2"/>
  <c r="Z18" i="2"/>
  <c r="Y18" i="2"/>
  <c r="N18" i="2"/>
  <c r="D13" i="2"/>
  <c r="X42" i="15"/>
  <c r="W42" i="15"/>
  <c r="V42" i="15"/>
  <c r="U42" i="15"/>
  <c r="T42" i="15"/>
  <c r="S42" i="15"/>
  <c r="R42" i="15"/>
  <c r="Q42" i="15"/>
  <c r="P42" i="15"/>
  <c r="O42" i="15"/>
  <c r="N42" i="15"/>
  <c r="M42" i="15"/>
  <c r="L42" i="15"/>
  <c r="K42" i="15"/>
  <c r="J42" i="15"/>
  <c r="I42" i="15"/>
  <c r="H42" i="15"/>
  <c r="G42" i="15"/>
  <c r="F42" i="15"/>
  <c r="E42" i="15"/>
  <c r="X41" i="15"/>
  <c r="W41" i="15"/>
  <c r="V41" i="15"/>
  <c r="U41" i="15"/>
  <c r="T41" i="15"/>
  <c r="S41" i="15"/>
  <c r="R41" i="15"/>
  <c r="Q41" i="15"/>
  <c r="P41" i="15"/>
  <c r="O41" i="15"/>
  <c r="N41" i="15"/>
  <c r="M41" i="15"/>
  <c r="L41" i="15"/>
  <c r="K41" i="15"/>
  <c r="J41" i="15"/>
  <c r="I41" i="15"/>
  <c r="H41" i="15"/>
  <c r="G41" i="15"/>
  <c r="F41" i="15"/>
  <c r="E41" i="15"/>
  <c r="D41" i="15"/>
  <c r="X40" i="15"/>
  <c r="W40" i="15"/>
  <c r="V40" i="15"/>
  <c r="U40" i="15"/>
  <c r="T40" i="15"/>
  <c r="S40" i="15"/>
  <c r="R40" i="15"/>
  <c r="Q40" i="15"/>
  <c r="P40" i="15"/>
  <c r="O40" i="15"/>
  <c r="N40" i="15"/>
  <c r="M40" i="15"/>
  <c r="L40" i="15"/>
  <c r="K40" i="15"/>
  <c r="J40" i="15"/>
  <c r="I40" i="15"/>
  <c r="H40" i="15"/>
  <c r="G40" i="15"/>
  <c r="F40" i="15"/>
  <c r="E40" i="15"/>
  <c r="D40" i="15"/>
  <c r="X39" i="15"/>
  <c r="W39" i="15"/>
  <c r="V39" i="15"/>
  <c r="U39" i="15"/>
  <c r="T39" i="15"/>
  <c r="S39" i="15"/>
  <c r="R39" i="15"/>
  <c r="Q39" i="15"/>
  <c r="P39" i="15"/>
  <c r="O39" i="15"/>
  <c r="N39" i="15"/>
  <c r="M39" i="15"/>
  <c r="L39" i="15"/>
  <c r="K39" i="15"/>
  <c r="J39" i="15"/>
  <c r="I39" i="15"/>
  <c r="H39" i="15"/>
  <c r="G39" i="15"/>
  <c r="F39" i="15"/>
  <c r="E39" i="15"/>
  <c r="D39" i="15"/>
  <c r="X38" i="15"/>
  <c r="W38" i="15"/>
  <c r="V38" i="15"/>
  <c r="U38" i="15"/>
  <c r="T38" i="15"/>
  <c r="S38" i="15"/>
  <c r="R38" i="15"/>
  <c r="Q38" i="15"/>
  <c r="P38" i="15"/>
  <c r="O38" i="15"/>
  <c r="N38" i="15"/>
  <c r="M38" i="15"/>
  <c r="L38" i="15"/>
  <c r="K38" i="15"/>
  <c r="J38" i="15"/>
  <c r="I38" i="15"/>
  <c r="H38" i="15"/>
  <c r="G38" i="15"/>
  <c r="F38" i="15"/>
  <c r="E38" i="15"/>
  <c r="D38" i="15"/>
  <c r="X37" i="15"/>
  <c r="W37" i="15"/>
  <c r="V37" i="15"/>
  <c r="U37" i="15"/>
  <c r="T37" i="15"/>
  <c r="S37" i="15"/>
  <c r="R37" i="15"/>
  <c r="Q37" i="15"/>
  <c r="P37" i="15"/>
  <c r="O37" i="15"/>
  <c r="N37" i="15"/>
  <c r="M37" i="15"/>
  <c r="L37" i="15"/>
  <c r="K37" i="15"/>
  <c r="J37" i="15"/>
  <c r="I37" i="15"/>
  <c r="H37" i="15"/>
  <c r="G37" i="15"/>
  <c r="F37" i="15"/>
  <c r="E37" i="15"/>
  <c r="D37" i="15"/>
  <c r="X36" i="15"/>
  <c r="W36" i="15"/>
  <c r="V36" i="15"/>
  <c r="U36" i="15"/>
  <c r="T36" i="15"/>
  <c r="S36" i="15"/>
  <c r="R36" i="15"/>
  <c r="Q36" i="15"/>
  <c r="P36" i="15"/>
  <c r="O36" i="15"/>
  <c r="N36" i="15"/>
  <c r="M36" i="15"/>
  <c r="L36" i="15"/>
  <c r="K36" i="15"/>
  <c r="J36" i="15"/>
  <c r="I36" i="15"/>
  <c r="H36" i="15"/>
  <c r="G36" i="15"/>
  <c r="F36" i="15"/>
  <c r="E36" i="15"/>
  <c r="D36" i="15"/>
  <c r="X35" i="15"/>
  <c r="W35" i="15"/>
  <c r="V35" i="15"/>
  <c r="U35" i="15"/>
  <c r="T35" i="15"/>
  <c r="S35" i="15"/>
  <c r="R35" i="15"/>
  <c r="Q35" i="15"/>
  <c r="P35" i="15"/>
  <c r="O35" i="15"/>
  <c r="N35" i="15"/>
  <c r="M35" i="15"/>
  <c r="L35" i="15"/>
  <c r="K35" i="15"/>
  <c r="J35" i="15"/>
  <c r="I35" i="15"/>
  <c r="H35" i="15"/>
  <c r="G35" i="15"/>
  <c r="F35" i="15"/>
  <c r="E35" i="15"/>
  <c r="D35" i="15"/>
  <c r="X34" i="15"/>
  <c r="W34" i="15"/>
  <c r="V34" i="15"/>
  <c r="U34" i="15"/>
  <c r="T34" i="15"/>
  <c r="S34" i="15"/>
  <c r="R34" i="15"/>
  <c r="Q34" i="15"/>
  <c r="P34" i="15"/>
  <c r="O34" i="15"/>
  <c r="N34" i="15"/>
  <c r="M34" i="15"/>
  <c r="L34" i="15"/>
  <c r="K34" i="15"/>
  <c r="J34" i="15"/>
  <c r="I34" i="15"/>
  <c r="H34" i="15"/>
  <c r="G34" i="15"/>
  <c r="F34" i="15"/>
  <c r="E34" i="15"/>
  <c r="D34" i="15"/>
  <c r="X33" i="15"/>
  <c r="W33" i="15"/>
  <c r="V33" i="15"/>
  <c r="U33" i="15"/>
  <c r="T33" i="15"/>
  <c r="S33" i="15"/>
  <c r="R33" i="15"/>
  <c r="Q33" i="15"/>
  <c r="P33" i="15"/>
  <c r="O33" i="15"/>
  <c r="N33" i="15"/>
  <c r="M33" i="15"/>
  <c r="L33" i="15"/>
  <c r="K33" i="15"/>
  <c r="J33" i="15"/>
  <c r="I33" i="15"/>
  <c r="H33" i="15"/>
  <c r="G33" i="15"/>
  <c r="F33" i="15"/>
  <c r="E33" i="15"/>
  <c r="D33" i="15"/>
  <c r="X32" i="15"/>
  <c r="W32" i="15"/>
  <c r="V32" i="15"/>
  <c r="U32" i="15"/>
  <c r="T32" i="15"/>
  <c r="S32" i="15"/>
  <c r="R32" i="15"/>
  <c r="Q32" i="15"/>
  <c r="P32" i="15"/>
  <c r="O32" i="15"/>
  <c r="N32" i="15"/>
  <c r="M32" i="15"/>
  <c r="L32" i="15"/>
  <c r="K32" i="15"/>
  <c r="J32" i="15"/>
  <c r="I32" i="15"/>
  <c r="H32" i="15"/>
  <c r="G32" i="15"/>
  <c r="F32" i="15"/>
  <c r="E32" i="15"/>
  <c r="D32" i="15"/>
  <c r="X31" i="15"/>
  <c r="W31" i="15"/>
  <c r="V31" i="15"/>
  <c r="U31" i="15"/>
  <c r="T31" i="15"/>
  <c r="S31" i="15"/>
  <c r="R31" i="15"/>
  <c r="Q31" i="15"/>
  <c r="P31" i="15"/>
  <c r="O31" i="15"/>
  <c r="N31" i="15"/>
  <c r="M31" i="15"/>
  <c r="L31" i="15"/>
  <c r="K31" i="15"/>
  <c r="J31" i="15"/>
  <c r="I31" i="15"/>
  <c r="H31" i="15"/>
  <c r="G31" i="15"/>
  <c r="F31" i="15"/>
  <c r="E31" i="15"/>
  <c r="D31" i="15"/>
  <c r="X30" i="15"/>
  <c r="W30" i="15"/>
  <c r="V30" i="15"/>
  <c r="U30" i="15"/>
  <c r="T30" i="15"/>
  <c r="S30" i="15"/>
  <c r="R30" i="15"/>
  <c r="Q30" i="15"/>
  <c r="P30" i="15"/>
  <c r="O30" i="15"/>
  <c r="N30" i="15"/>
  <c r="M30" i="15"/>
  <c r="L30" i="15"/>
  <c r="K30" i="15"/>
  <c r="J30" i="15"/>
  <c r="I30" i="15"/>
  <c r="H30" i="15"/>
  <c r="G30" i="15"/>
  <c r="F30" i="15"/>
  <c r="E30" i="15"/>
  <c r="D30" i="15"/>
  <c r="X29" i="15"/>
  <c r="W29" i="15"/>
  <c r="V29" i="15"/>
  <c r="U29" i="15"/>
  <c r="T29" i="15"/>
  <c r="S29" i="15"/>
  <c r="R29" i="15"/>
  <c r="Q29" i="15"/>
  <c r="P29" i="15"/>
  <c r="O29" i="15"/>
  <c r="N29" i="15"/>
  <c r="M29" i="15"/>
  <c r="L29" i="15"/>
  <c r="K29" i="15"/>
  <c r="J29" i="15"/>
  <c r="I29" i="15"/>
  <c r="H29" i="15"/>
  <c r="G29" i="15"/>
  <c r="F29" i="15"/>
  <c r="E29" i="15"/>
  <c r="D29" i="15"/>
  <c r="X28" i="15"/>
  <c r="W28" i="15"/>
  <c r="V28" i="15"/>
  <c r="U28" i="15"/>
  <c r="T28" i="15"/>
  <c r="S28" i="15"/>
  <c r="R28" i="15"/>
  <c r="Q28" i="15"/>
  <c r="P28" i="15"/>
  <c r="O28" i="15"/>
  <c r="N28" i="15"/>
  <c r="M28" i="15"/>
  <c r="L28" i="15"/>
  <c r="K28" i="15"/>
  <c r="J28" i="15"/>
  <c r="I28" i="15"/>
  <c r="H28" i="15"/>
  <c r="G28" i="15"/>
  <c r="F28" i="15"/>
  <c r="E28" i="15"/>
  <c r="D28" i="15"/>
  <c r="X27" i="15"/>
  <c r="W27" i="15"/>
  <c r="V27" i="15"/>
  <c r="U27" i="15"/>
  <c r="T27" i="15"/>
  <c r="S27" i="15"/>
  <c r="R27" i="15"/>
  <c r="Q27" i="15"/>
  <c r="P27" i="15"/>
  <c r="O27" i="15"/>
  <c r="N27" i="15"/>
  <c r="M27" i="15"/>
  <c r="L27" i="15"/>
  <c r="K27" i="15"/>
  <c r="J27" i="15"/>
  <c r="I27" i="15"/>
  <c r="H27" i="15"/>
  <c r="G27" i="15"/>
  <c r="F27" i="15"/>
  <c r="E27" i="15"/>
  <c r="D27" i="15"/>
  <c r="X26" i="15"/>
  <c r="W26" i="15"/>
  <c r="V26" i="15"/>
  <c r="U26" i="15"/>
  <c r="T26" i="15"/>
  <c r="S26" i="15"/>
  <c r="R26" i="15"/>
  <c r="Q26" i="15"/>
  <c r="P26" i="15"/>
  <c r="O26" i="15"/>
  <c r="N26" i="15"/>
  <c r="M26" i="15"/>
  <c r="L26" i="15"/>
  <c r="K26" i="15"/>
  <c r="J26" i="15"/>
  <c r="I26" i="15"/>
  <c r="H26" i="15"/>
  <c r="G26" i="15"/>
  <c r="F26" i="15"/>
  <c r="E26" i="15"/>
  <c r="D26" i="15"/>
  <c r="X25" i="15"/>
  <c r="W25" i="15"/>
  <c r="V25" i="15"/>
  <c r="U25" i="15"/>
  <c r="T25" i="15"/>
  <c r="S25" i="15"/>
  <c r="R25" i="15"/>
  <c r="Q25" i="15"/>
  <c r="P25" i="15"/>
  <c r="O25" i="15"/>
  <c r="N25" i="15"/>
  <c r="M25" i="15"/>
  <c r="L25" i="15"/>
  <c r="K25" i="15"/>
  <c r="J25" i="15"/>
  <c r="I25" i="15"/>
  <c r="H25" i="15"/>
  <c r="G25" i="15"/>
  <c r="F25" i="15"/>
  <c r="E25" i="15"/>
  <c r="D25" i="15"/>
  <c r="X24" i="15"/>
  <c r="W24" i="15"/>
  <c r="V24" i="15"/>
  <c r="U24" i="15"/>
  <c r="T24" i="15"/>
  <c r="S24" i="15"/>
  <c r="R24" i="15"/>
  <c r="Q24" i="15"/>
  <c r="P24" i="15"/>
  <c r="O24" i="15"/>
  <c r="N24" i="15"/>
  <c r="M24" i="15"/>
  <c r="L24" i="15"/>
  <c r="K24" i="15"/>
  <c r="J24" i="15"/>
  <c r="I24" i="15"/>
  <c r="H24" i="15"/>
  <c r="G24" i="15"/>
  <c r="F24" i="15"/>
  <c r="E24" i="15"/>
  <c r="D24" i="15"/>
  <c r="X23" i="15"/>
  <c r="W23" i="15"/>
  <c r="V23" i="15"/>
  <c r="U23" i="15"/>
  <c r="T23" i="15"/>
  <c r="S23" i="15"/>
  <c r="R23" i="15"/>
  <c r="Q23" i="15"/>
  <c r="P23" i="15"/>
  <c r="O23" i="15"/>
  <c r="N23" i="15"/>
  <c r="M23" i="15"/>
  <c r="L23" i="15"/>
  <c r="K23" i="15"/>
  <c r="J23" i="15"/>
  <c r="I23" i="15"/>
  <c r="H23" i="15"/>
  <c r="G23" i="15"/>
  <c r="F23" i="15"/>
  <c r="E23" i="15"/>
  <c r="D23" i="15"/>
  <c r="X22" i="15"/>
  <c r="W22" i="15"/>
  <c r="V22" i="15"/>
  <c r="U22" i="15"/>
  <c r="T22" i="15"/>
  <c r="S22" i="15"/>
  <c r="R22" i="15"/>
  <c r="Q22" i="15"/>
  <c r="P22" i="15"/>
  <c r="O22" i="15"/>
  <c r="N22" i="15"/>
  <c r="M22" i="15"/>
  <c r="L22" i="15"/>
  <c r="K22" i="15"/>
  <c r="J22" i="15"/>
  <c r="I22" i="15"/>
  <c r="H22" i="15"/>
  <c r="G22" i="15"/>
  <c r="F22" i="15"/>
  <c r="E22" i="15"/>
  <c r="D22" i="15"/>
  <c r="X21" i="15"/>
  <c r="W21" i="15"/>
  <c r="V21" i="15"/>
  <c r="U21" i="15"/>
  <c r="T21" i="15"/>
  <c r="S21" i="15"/>
  <c r="R21" i="15"/>
  <c r="Q21" i="15"/>
  <c r="P21" i="15"/>
  <c r="O21" i="15"/>
  <c r="N21" i="15"/>
  <c r="M21" i="15"/>
  <c r="L21" i="15"/>
  <c r="K21" i="15"/>
  <c r="J21" i="15"/>
  <c r="I21" i="15"/>
  <c r="H21" i="15"/>
  <c r="G21" i="15"/>
  <c r="F21" i="15"/>
  <c r="E21" i="15"/>
  <c r="D21" i="15"/>
  <c r="X20" i="15"/>
  <c r="W20" i="15"/>
  <c r="V20" i="15"/>
  <c r="U20" i="15"/>
  <c r="T20" i="15"/>
  <c r="S20" i="15"/>
  <c r="R20" i="15"/>
  <c r="Q20" i="15"/>
  <c r="P20" i="15"/>
  <c r="O20" i="15"/>
  <c r="N20" i="15"/>
  <c r="M20" i="15"/>
  <c r="L20" i="15"/>
  <c r="K20" i="15"/>
  <c r="J20" i="15"/>
  <c r="I20" i="15"/>
  <c r="H20" i="15"/>
  <c r="G20" i="15"/>
  <c r="F20" i="15"/>
  <c r="E20" i="15"/>
  <c r="D20" i="15"/>
  <c r="X19" i="15"/>
  <c r="W19" i="15"/>
  <c r="V19" i="15"/>
  <c r="U19" i="15"/>
  <c r="T19" i="15"/>
  <c r="S19" i="15"/>
  <c r="R19" i="15"/>
  <c r="Q19" i="15"/>
  <c r="P19" i="15"/>
  <c r="O19" i="15"/>
  <c r="N19" i="15"/>
  <c r="M19" i="15"/>
  <c r="L19" i="15"/>
  <c r="K19" i="15"/>
  <c r="J19" i="15"/>
  <c r="I19" i="15"/>
  <c r="H19" i="15"/>
  <c r="G19" i="15"/>
  <c r="F19" i="15"/>
  <c r="E19" i="15"/>
  <c r="D19" i="15"/>
  <c r="X18" i="15"/>
  <c r="W18" i="15"/>
  <c r="V18" i="15"/>
  <c r="U18" i="15"/>
  <c r="T18" i="15"/>
  <c r="S18" i="15"/>
  <c r="R18" i="15"/>
  <c r="Q18" i="15"/>
  <c r="P18" i="15"/>
  <c r="O18" i="15"/>
  <c r="N18" i="15"/>
  <c r="M18" i="15"/>
  <c r="L18" i="15"/>
  <c r="K18" i="15"/>
  <c r="J18" i="15"/>
  <c r="I18" i="15"/>
  <c r="H18" i="15"/>
  <c r="G18" i="15"/>
  <c r="F18" i="15"/>
  <c r="E18" i="15"/>
  <c r="D18" i="15"/>
  <c r="X17" i="15"/>
  <c r="W17" i="15"/>
  <c r="V17" i="15"/>
  <c r="U17" i="15"/>
  <c r="T17" i="15"/>
  <c r="S17" i="15"/>
  <c r="R17" i="15"/>
  <c r="Q17" i="15"/>
  <c r="P17" i="15"/>
  <c r="O17" i="15"/>
  <c r="N17" i="15"/>
  <c r="M17" i="15"/>
  <c r="L17" i="15"/>
  <c r="K17" i="15"/>
  <c r="J17" i="15"/>
  <c r="I17" i="15"/>
  <c r="H17" i="15"/>
  <c r="G17" i="15"/>
  <c r="F17" i="15"/>
  <c r="E17" i="15"/>
  <c r="D17" i="15"/>
  <c r="X16" i="15"/>
  <c r="W16" i="15"/>
  <c r="V16" i="15"/>
  <c r="U16" i="15"/>
  <c r="T16" i="15"/>
  <c r="S16" i="15"/>
  <c r="R16" i="15"/>
  <c r="Q16" i="15"/>
  <c r="P16" i="15"/>
  <c r="O16" i="15"/>
  <c r="N16" i="15"/>
  <c r="M16" i="15"/>
  <c r="L16" i="15"/>
  <c r="K16" i="15"/>
  <c r="J16" i="15"/>
  <c r="I16" i="15"/>
  <c r="H16" i="15"/>
  <c r="G16" i="15"/>
  <c r="F16" i="15"/>
  <c r="E16" i="15"/>
  <c r="D16" i="15"/>
  <c r="X15" i="15"/>
  <c r="W15" i="15"/>
  <c r="V15" i="15"/>
  <c r="U15" i="15"/>
  <c r="T15" i="15"/>
  <c r="S15" i="15"/>
  <c r="R15" i="15"/>
  <c r="Q15" i="15"/>
  <c r="P15" i="15"/>
  <c r="O15" i="15"/>
  <c r="N15" i="15"/>
  <c r="M15" i="15"/>
  <c r="L15" i="15"/>
  <c r="K15" i="15"/>
  <c r="J15" i="15"/>
  <c r="I15" i="15"/>
  <c r="H15" i="15"/>
  <c r="G15" i="15"/>
  <c r="F15" i="15"/>
  <c r="E15" i="15"/>
  <c r="D15" i="15"/>
  <c r="X14" i="15"/>
  <c r="W14" i="15"/>
  <c r="V14" i="15"/>
  <c r="U14" i="15"/>
  <c r="T14" i="15"/>
  <c r="S14" i="15"/>
  <c r="R14" i="15"/>
  <c r="Q14" i="15"/>
  <c r="P14" i="15"/>
  <c r="O14" i="15"/>
  <c r="N14" i="15"/>
  <c r="M14" i="15"/>
  <c r="L14" i="15"/>
  <c r="K14" i="15"/>
  <c r="J14" i="15"/>
  <c r="I14" i="15"/>
  <c r="H14" i="15"/>
  <c r="G14" i="15"/>
  <c r="F14" i="15"/>
  <c r="E14" i="15"/>
  <c r="D14" i="15"/>
  <c r="X13" i="15"/>
  <c r="W13" i="15"/>
  <c r="V13" i="15"/>
  <c r="U13" i="15"/>
  <c r="T13" i="15"/>
  <c r="S13" i="15"/>
  <c r="R13" i="15"/>
  <c r="Q13" i="15"/>
  <c r="P13" i="15"/>
  <c r="O13" i="15"/>
  <c r="N13" i="15"/>
  <c r="M13" i="15"/>
  <c r="L13" i="15"/>
  <c r="K13" i="15"/>
  <c r="J13" i="15"/>
  <c r="I13" i="15"/>
  <c r="H13" i="15"/>
  <c r="G13" i="15"/>
  <c r="F13" i="15"/>
  <c r="E13" i="15"/>
  <c r="AG22" i="2" l="1"/>
  <c r="AH22" i="2" s="1"/>
  <c r="AB26" i="2"/>
  <c r="G26" i="2" s="1"/>
  <c r="L37" i="2"/>
  <c r="X50" i="16"/>
  <c r="AA50" i="16" s="1"/>
  <c r="AB49" i="2"/>
  <c r="G49" i="2" s="1"/>
  <c r="M26" i="2"/>
  <c r="AB30" i="2"/>
  <c r="G30" i="2" s="1"/>
  <c r="L53" i="2"/>
  <c r="Z18" i="16"/>
  <c r="AA18" i="16" s="1"/>
  <c r="X30" i="16"/>
  <c r="AA30" i="16" s="1"/>
  <c r="X22" i="16"/>
  <c r="AA22" i="16" s="1"/>
  <c r="X53" i="16"/>
  <c r="AA53" i="16" s="1"/>
  <c r="X38" i="16"/>
  <c r="AA38" i="16" s="1"/>
  <c r="X27" i="16"/>
  <c r="Y27" i="16" s="1"/>
  <c r="X41" i="16"/>
  <c r="AA41" i="16" s="1"/>
  <c r="X61" i="16"/>
  <c r="AA61" i="16" s="1"/>
  <c r="X45" i="16"/>
  <c r="AA45" i="16" s="1"/>
  <c r="X66" i="16"/>
  <c r="AA66" i="16" s="1"/>
  <c r="X67" i="16"/>
  <c r="Z67" i="16" s="1"/>
  <c r="X19" i="16"/>
  <c r="Y19" i="16" s="1"/>
  <c r="X35" i="16"/>
  <c r="Z35" i="16" s="1"/>
  <c r="AC18" i="16"/>
  <c r="AD18" i="16" s="1"/>
  <c r="X20" i="16"/>
  <c r="Z20" i="16" s="1"/>
  <c r="X28" i="16"/>
  <c r="AA28" i="16" s="1"/>
  <c r="X36" i="16"/>
  <c r="Y36" i="16" s="1"/>
  <c r="X43" i="16"/>
  <c r="X51" i="16"/>
  <c r="Y51" i="16" s="1"/>
  <c r="X59" i="16"/>
  <c r="AA59" i="16" s="1"/>
  <c r="X21" i="16"/>
  <c r="Z21" i="16" s="1"/>
  <c r="X29" i="16"/>
  <c r="Y29" i="16" s="1"/>
  <c r="X37" i="16"/>
  <c r="AA37" i="16" s="1"/>
  <c r="X44" i="16"/>
  <c r="AA44" i="16" s="1"/>
  <c r="X52" i="16"/>
  <c r="AA52" i="16" s="1"/>
  <c r="X60" i="16"/>
  <c r="X23" i="16"/>
  <c r="Y23" i="16" s="1"/>
  <c r="X31" i="16"/>
  <c r="AA31" i="16" s="1"/>
  <c r="X39" i="16"/>
  <c r="AA39" i="16" s="1"/>
  <c r="X46" i="16"/>
  <c r="AA46" i="16" s="1"/>
  <c r="X54" i="16"/>
  <c r="AA54" i="16" s="1"/>
  <c r="X62" i="16"/>
  <c r="AA62" i="16" s="1"/>
  <c r="X24" i="16"/>
  <c r="Y24" i="16" s="1"/>
  <c r="X32" i="16"/>
  <c r="X40" i="16"/>
  <c r="Y40" i="16" s="1"/>
  <c r="X47" i="16"/>
  <c r="Z47" i="16" s="1"/>
  <c r="X55" i="16"/>
  <c r="Z55" i="16" s="1"/>
  <c r="X63" i="16"/>
  <c r="Z63" i="16" s="1"/>
  <c r="X25" i="16"/>
  <c r="AA25" i="16" s="1"/>
  <c r="X33" i="16"/>
  <c r="AA33" i="16" s="1"/>
  <c r="X48" i="16"/>
  <c r="Y48" i="16" s="1"/>
  <c r="X56" i="16"/>
  <c r="X64" i="16"/>
  <c r="AA64" i="16" s="1"/>
  <c r="X26" i="16"/>
  <c r="Y26" i="16" s="1"/>
  <c r="X34" i="16"/>
  <c r="AA34" i="16" s="1"/>
  <c r="X49" i="16"/>
  <c r="Z49" i="16" s="1"/>
  <c r="X57" i="16"/>
  <c r="AA57" i="16" s="1"/>
  <c r="X65" i="16"/>
  <c r="Y65" i="16" s="1"/>
  <c r="L56" i="2"/>
  <c r="AB69" i="2"/>
  <c r="G69" i="2" s="1"/>
  <c r="G23" i="2"/>
  <c r="K23" i="2" s="1"/>
  <c r="L23" i="2" s="1"/>
  <c r="M23" i="2" s="1"/>
  <c r="AB35" i="2"/>
  <c r="G35" i="2" s="1"/>
  <c r="AB56" i="2"/>
  <c r="G56" i="2" s="1"/>
  <c r="AB59" i="2"/>
  <c r="G59" i="2" s="1"/>
  <c r="AB67" i="2"/>
  <c r="G67" i="2" s="1"/>
  <c r="AB42" i="2"/>
  <c r="G42" i="2" s="1"/>
  <c r="AB54" i="2"/>
  <c r="G54" i="2" s="1"/>
  <c r="M25" i="2"/>
  <c r="L29" i="2"/>
  <c r="AB47" i="2"/>
  <c r="G47" i="2" s="1"/>
  <c r="AB63" i="2"/>
  <c r="G63" i="2" s="1"/>
  <c r="AG31" i="2"/>
  <c r="AJ31" i="2" s="1"/>
  <c r="AB37" i="2"/>
  <c r="G37" i="2" s="1"/>
  <c r="AB41" i="2"/>
  <c r="G41" i="2" s="1"/>
  <c r="AB45" i="2"/>
  <c r="G45" i="2" s="1"/>
  <c r="M46" i="2"/>
  <c r="M65" i="2"/>
  <c r="AB29" i="2"/>
  <c r="G29" i="2" s="1"/>
  <c r="AB38" i="2"/>
  <c r="G38" i="2" s="1"/>
  <c r="AB61" i="2"/>
  <c r="G61" i="2" s="1"/>
  <c r="AG67" i="2"/>
  <c r="AH67" i="2" s="1"/>
  <c r="AB68" i="2"/>
  <c r="G68" i="2" s="1"/>
  <c r="AB27" i="2"/>
  <c r="G27" i="2" s="1"/>
  <c r="AB39" i="2"/>
  <c r="G39" i="2" s="1"/>
  <c r="AB46" i="2"/>
  <c r="G46" i="2" s="1"/>
  <c r="AB43" i="2"/>
  <c r="G43" i="2" s="1"/>
  <c r="L47" i="2"/>
  <c r="AB53" i="2"/>
  <c r="G53" i="2" s="1"/>
  <c r="AB62" i="2"/>
  <c r="G62" i="2" s="1"/>
  <c r="AB65" i="2"/>
  <c r="G65" i="2" s="1"/>
  <c r="G17" i="2"/>
  <c r="K17" i="2" s="1"/>
  <c r="M22" i="2"/>
  <c r="AG24" i="2"/>
  <c r="AJ24" i="2" s="1"/>
  <c r="L28" i="2"/>
  <c r="M30" i="2"/>
  <c r="AB32" i="2"/>
  <c r="G32" i="2" s="1"/>
  <c r="AB34" i="2"/>
  <c r="G34" i="2" s="1"/>
  <c r="AG36" i="2"/>
  <c r="AH36" i="2" s="1"/>
  <c r="AB55" i="2"/>
  <c r="G55" i="2" s="1"/>
  <c r="AB57" i="2"/>
  <c r="G57" i="2" s="1"/>
  <c r="AG59" i="2"/>
  <c r="AH59" i="2" s="1"/>
  <c r="AB60" i="2"/>
  <c r="G60" i="2" s="1"/>
  <c r="L64" i="2"/>
  <c r="M70" i="2"/>
  <c r="AB20" i="2"/>
  <c r="G20" i="2" s="1"/>
  <c r="K20" i="2" s="1"/>
  <c r="L20" i="2" s="1"/>
  <c r="M20" i="2" s="1"/>
  <c r="AB25" i="2"/>
  <c r="G25" i="2" s="1"/>
  <c r="AB28" i="2"/>
  <c r="G28" i="2" s="1"/>
  <c r="L33" i="2"/>
  <c r="L40" i="2"/>
  <c r="AG43" i="2"/>
  <c r="AH43" i="2" s="1"/>
  <c r="AB44" i="2"/>
  <c r="G44" i="2" s="1"/>
  <c r="L48" i="2"/>
  <c r="AG51" i="2"/>
  <c r="AH51" i="2" s="1"/>
  <c r="AB52" i="2"/>
  <c r="G52" i="2" s="1"/>
  <c r="M54" i="2"/>
  <c r="AG68" i="2"/>
  <c r="AH68" i="2" s="1"/>
  <c r="L69" i="2"/>
  <c r="AG32" i="2"/>
  <c r="AI32" i="2" s="1"/>
  <c r="AG60" i="2"/>
  <c r="L61" i="2"/>
  <c r="AB64" i="2"/>
  <c r="G64" i="2" s="1"/>
  <c r="AB66" i="2"/>
  <c r="G66" i="2" s="1"/>
  <c r="AB21" i="2"/>
  <c r="G21" i="2" s="1"/>
  <c r="K21" i="2" s="1"/>
  <c r="L21" i="2" s="1"/>
  <c r="M21" i="2" s="1"/>
  <c r="AB58" i="2"/>
  <c r="G58" i="2" s="1"/>
  <c r="L71" i="2"/>
  <c r="AB24" i="2"/>
  <c r="G24" i="2" s="1"/>
  <c r="AB36" i="2"/>
  <c r="G36" i="2" s="1"/>
  <c r="AB40" i="2"/>
  <c r="G40" i="2" s="1"/>
  <c r="AG44" i="2"/>
  <c r="AH44" i="2" s="1"/>
  <c r="L45" i="2"/>
  <c r="AB48" i="2"/>
  <c r="G48" i="2" s="1"/>
  <c r="AB50" i="2"/>
  <c r="G50" i="2" s="1"/>
  <c r="AG52" i="2"/>
  <c r="M57" i="2"/>
  <c r="L63" i="2"/>
  <c r="AB22" i="2"/>
  <c r="G22" i="2" s="1"/>
  <c r="AG23" i="2"/>
  <c r="AB33" i="2"/>
  <c r="G33" i="2" s="1"/>
  <c r="AG35" i="2"/>
  <c r="AH35" i="2" s="1"/>
  <c r="M41" i="2"/>
  <c r="M49" i="2"/>
  <c r="L55" i="2"/>
  <c r="AB71" i="2"/>
  <c r="G71" i="2" s="1"/>
  <c r="AG20" i="2"/>
  <c r="AH20" i="2" s="1"/>
  <c r="L27" i="2"/>
  <c r="M34" i="2"/>
  <c r="AG46" i="2"/>
  <c r="AJ46" i="2" s="1"/>
  <c r="AG62" i="2"/>
  <c r="AI62" i="2" s="1"/>
  <c r="AG70" i="2"/>
  <c r="L44" i="2"/>
  <c r="L52" i="2"/>
  <c r="L60" i="2"/>
  <c r="AG27" i="2"/>
  <c r="AH27" i="2" s="1"/>
  <c r="AB19" i="2"/>
  <c r="G19" i="2" s="1"/>
  <c r="K19" i="2" s="1"/>
  <c r="L19" i="2" s="1"/>
  <c r="M19" i="2" s="1"/>
  <c r="AG26" i="2"/>
  <c r="AI26" i="2" s="1"/>
  <c r="AG38" i="2"/>
  <c r="AH38" i="2" s="1"/>
  <c r="L39" i="2"/>
  <c r="AG54" i="2"/>
  <c r="AJ54" i="2" s="1"/>
  <c r="AG25" i="2"/>
  <c r="AH25" i="2" s="1"/>
  <c r="AG33" i="2"/>
  <c r="AJ33" i="2" s="1"/>
  <c r="AG37" i="2"/>
  <c r="AJ37" i="2" s="1"/>
  <c r="AG45" i="2"/>
  <c r="AJ45" i="2" s="1"/>
  <c r="AG53" i="2"/>
  <c r="AJ53" i="2" s="1"/>
  <c r="AG61" i="2"/>
  <c r="AJ61" i="2" s="1"/>
  <c r="AG69" i="2"/>
  <c r="AJ69" i="2" s="1"/>
  <c r="L36" i="2"/>
  <c r="L68" i="2"/>
  <c r="AG30" i="2"/>
  <c r="AJ30" i="2" s="1"/>
  <c r="L31" i="2"/>
  <c r="M32" i="2"/>
  <c r="L35" i="2"/>
  <c r="AG42" i="2"/>
  <c r="AJ42" i="2" s="1"/>
  <c r="L43" i="2"/>
  <c r="AG50" i="2"/>
  <c r="AH50" i="2" s="1"/>
  <c r="L51" i="2"/>
  <c r="AG58" i="2"/>
  <c r="L59" i="2"/>
  <c r="AI59" i="2" s="1"/>
  <c r="AG66" i="2"/>
  <c r="AH66" i="2" s="1"/>
  <c r="L67" i="2"/>
  <c r="L24" i="2"/>
  <c r="AG21" i="2"/>
  <c r="AH21" i="2" s="1"/>
  <c r="AG29" i="2"/>
  <c r="AJ29" i="2" s="1"/>
  <c r="AG41" i="2"/>
  <c r="AI41" i="2" s="1"/>
  <c r="L42" i="2"/>
  <c r="AG49" i="2"/>
  <c r="AI49" i="2" s="1"/>
  <c r="L50" i="2"/>
  <c r="AG57" i="2"/>
  <c r="L58" i="2"/>
  <c r="AG65" i="2"/>
  <c r="AJ65" i="2" s="1"/>
  <c r="L66" i="2"/>
  <c r="AG28" i="2"/>
  <c r="AJ28" i="2" s="1"/>
  <c r="AG40" i="2"/>
  <c r="AJ40" i="2" s="1"/>
  <c r="AG48" i="2"/>
  <c r="AI48" i="2" s="1"/>
  <c r="AG56" i="2"/>
  <c r="AI56" i="2" s="1"/>
  <c r="AG64" i="2"/>
  <c r="AG39" i="2"/>
  <c r="AH39" i="2" s="1"/>
  <c r="AG47" i="2"/>
  <c r="AJ47" i="2" s="1"/>
  <c r="AG55" i="2"/>
  <c r="AJ55" i="2" s="1"/>
  <c r="AG63" i="2"/>
  <c r="AI63" i="2" s="1"/>
  <c r="AG71" i="2"/>
  <c r="AH71" i="2" s="1"/>
  <c r="AB18" i="2"/>
  <c r="G18" i="2" s="1"/>
  <c r="K18" i="2" s="1"/>
  <c r="AG18" i="2"/>
  <c r="AH18" i="2" s="1"/>
  <c r="AG19" i="2"/>
  <c r="AG34" i="2"/>
  <c r="AI34" i="2" s="1"/>
  <c r="AJ52" i="2"/>
  <c r="Y32" i="16"/>
  <c r="Z32" i="16"/>
  <c r="AA60" i="16"/>
  <c r="Z60" i="16"/>
  <c r="AA47" i="16"/>
  <c r="AJ57" i="2"/>
  <c r="AI57" i="2"/>
  <c r="AH57" i="2"/>
  <c r="Z61" i="16"/>
  <c r="Y61" i="16"/>
  <c r="AA20" i="16"/>
  <c r="Y20" i="16"/>
  <c r="AH64" i="2"/>
  <c r="AJ64" i="2"/>
  <c r="AH31" i="2"/>
  <c r="AA42" i="16"/>
  <c r="Z42" i="16"/>
  <c r="Y42" i="16"/>
  <c r="Z54" i="16"/>
  <c r="Y54" i="16"/>
  <c r="Z43" i="16"/>
  <c r="Y43" i="16"/>
  <c r="AA43" i="16"/>
  <c r="AJ70" i="2"/>
  <c r="AI70" i="2"/>
  <c r="AH70" i="2"/>
  <c r="AJ62" i="2"/>
  <c r="Z51" i="16"/>
  <c r="Z28" i="16"/>
  <c r="Y28" i="16"/>
  <c r="Y56" i="16"/>
  <c r="AA56" i="16"/>
  <c r="Z56" i="16"/>
  <c r="AJ59" i="2"/>
  <c r="AA32" i="16"/>
  <c r="Y50" i="16"/>
  <c r="Y58" i="16"/>
  <c r="Y66" i="16"/>
  <c r="AH52" i="2"/>
  <c r="AH60" i="2"/>
  <c r="Z50" i="16"/>
  <c r="Z58" i="16"/>
  <c r="Y63" i="16"/>
  <c r="Z66" i="16"/>
  <c r="Y60" i="16"/>
  <c r="AH29" i="2"/>
  <c r="AH69" i="2"/>
  <c r="Y30" i="16"/>
  <c r="Y38" i="16"/>
  <c r="Z41" i="16"/>
  <c r="Z57" i="16"/>
  <c r="AI69" i="2"/>
  <c r="Z22" i="16"/>
  <c r="Z30" i="16"/>
  <c r="AI67" i="2" l="1"/>
  <c r="Z25" i="16"/>
  <c r="Y57" i="16"/>
  <c r="AJ67" i="2"/>
  <c r="Y25" i="16"/>
  <c r="AI60" i="2"/>
  <c r="Y37" i="16"/>
  <c r="Y41" i="16"/>
  <c r="Z37" i="16"/>
  <c r="Y59" i="16"/>
  <c r="Z40" i="16"/>
  <c r="Z59" i="16"/>
  <c r="Y53" i="16"/>
  <c r="Z26" i="16"/>
  <c r="Z53" i="16"/>
  <c r="AA40" i="16"/>
  <c r="AA26" i="16"/>
  <c r="Z31" i="16"/>
  <c r="Y22" i="16"/>
  <c r="Y47" i="16"/>
  <c r="AI24" i="2"/>
  <c r="AH24" i="2"/>
  <c r="M24" i="2"/>
  <c r="AA23" i="16"/>
  <c r="Z23" i="16"/>
  <c r="Y31" i="16"/>
  <c r="AA19" i="16"/>
  <c r="Z19" i="16"/>
  <c r="Z48" i="16"/>
  <c r="Z33" i="16"/>
  <c r="AA65" i="16"/>
  <c r="Y44" i="16"/>
  <c r="AA48" i="16"/>
  <c r="Y62" i="16"/>
  <c r="Z62" i="16"/>
  <c r="Y52" i="16"/>
  <c r="Z44" i="16"/>
  <c r="Z65" i="16"/>
  <c r="Y33" i="16"/>
  <c r="AA24" i="16"/>
  <c r="AI38" i="2"/>
  <c r="AH30" i="2"/>
  <c r="AI61" i="2"/>
  <c r="AH33" i="2"/>
  <c r="AH62" i="2"/>
  <c r="AH32" i="2"/>
  <c r="AJ38" i="2"/>
  <c r="AH61" i="2"/>
  <c r="AH54" i="2"/>
  <c r="AI31" i="2"/>
  <c r="AI47" i="2"/>
  <c r="AH65" i="2"/>
  <c r="AJ60" i="2"/>
  <c r="AJ56" i="2"/>
  <c r="AA67" i="16"/>
  <c r="Z29" i="16"/>
  <c r="Z27" i="16"/>
  <c r="AA29" i="16"/>
  <c r="Y67" i="16"/>
  <c r="AA35" i="16"/>
  <c r="AA49" i="16"/>
  <c r="Y64" i="16"/>
  <c r="AA63" i="16"/>
  <c r="Z46" i="16"/>
  <c r="AA27" i="16"/>
  <c r="Y49" i="16"/>
  <c r="Z64" i="16"/>
  <c r="Y21" i="16"/>
  <c r="Z39" i="16"/>
  <c r="Y35" i="16"/>
  <c r="AA51" i="16"/>
  <c r="AA55" i="16"/>
  <c r="Z38" i="16"/>
  <c r="Y46" i="16"/>
  <c r="Y55" i="16"/>
  <c r="AJ43" i="2"/>
  <c r="AJ32" i="2"/>
  <c r="AA21" i="16"/>
  <c r="AI43" i="2"/>
  <c r="Y34" i="16"/>
  <c r="Z52" i="16"/>
  <c r="Y45" i="16"/>
  <c r="Z36" i="16"/>
  <c r="Y39" i="16"/>
  <c r="Z45" i="16"/>
  <c r="Z34" i="16"/>
  <c r="AI39" i="2"/>
  <c r="Z24" i="16"/>
  <c r="AA36" i="16"/>
  <c r="AJ36" i="2"/>
  <c r="AI22" i="2"/>
  <c r="AJ22" i="2"/>
  <c r="AJ39" i="2"/>
  <c r="AJ50" i="2"/>
  <c r="AJ44" i="2"/>
  <c r="AI36" i="2"/>
  <c r="AI58" i="2"/>
  <c r="AH37" i="2"/>
  <c r="AH23" i="2"/>
  <c r="AI25" i="2"/>
  <c r="AI64" i="2"/>
  <c r="AI54" i="2"/>
  <c r="AJ63" i="2"/>
  <c r="AJ25" i="2"/>
  <c r="AH47" i="2"/>
  <c r="L17" i="2"/>
  <c r="AI44" i="2"/>
  <c r="AI23" i="2"/>
  <c r="AJ23" i="2" s="1"/>
  <c r="AI51" i="2"/>
  <c r="AI52" i="2"/>
  <c r="AI37" i="2"/>
  <c r="AJ27" i="2"/>
  <c r="AH58" i="2"/>
  <c r="AI29" i="2"/>
  <c r="AH41" i="2"/>
  <c r="AH28" i="2"/>
  <c r="AJ51" i="2"/>
  <c r="AJ41" i="2"/>
  <c r="AI33" i="2"/>
  <c r="AH63" i="2"/>
  <c r="AI27" i="2"/>
  <c r="AI28" i="2"/>
  <c r="AI30" i="2"/>
  <c r="AI65" i="2"/>
  <c r="AI45" i="2"/>
  <c r="AH45" i="2"/>
  <c r="AJ48" i="2"/>
  <c r="AI35" i="2"/>
  <c r="AH26" i="2"/>
  <c r="AH53" i="2"/>
  <c r="AH40" i="2"/>
  <c r="AJ49" i="2"/>
  <c r="AI21" i="2"/>
  <c r="AJ21" i="2" s="1"/>
  <c r="AI68" i="2"/>
  <c r="AJ68" i="2"/>
  <c r="AI40" i="2"/>
  <c r="AI46" i="2"/>
  <c r="AI71" i="2"/>
  <c r="AI53" i="2"/>
  <c r="AJ35" i="2"/>
  <c r="AH46" i="2"/>
  <c r="AH48" i="2"/>
  <c r="AJ71" i="2"/>
  <c r="AI42" i="2"/>
  <c r="AI50" i="2"/>
  <c r="AJ58" i="2"/>
  <c r="AH42" i="2"/>
  <c r="AH56" i="2"/>
  <c r="AH55" i="2"/>
  <c r="AI55" i="2"/>
  <c r="AH49" i="2"/>
  <c r="AJ26" i="2"/>
  <c r="AI66" i="2"/>
  <c r="AJ66" i="2"/>
  <c r="AI19" i="2"/>
  <c r="AJ19" i="2" s="1"/>
  <c r="L18" i="2"/>
  <c r="M18" i="2" s="1"/>
  <c r="AH19" i="2"/>
  <c r="AH34" i="2"/>
  <c r="AJ34" i="2"/>
  <c r="AI20" i="2"/>
  <c r="AJ20" i="2" s="1"/>
  <c r="AI17" i="2" l="1"/>
  <c r="AJ17" i="2" s="1"/>
  <c r="AL17" i="2"/>
  <c r="AM17" i="2" s="1"/>
  <c r="M17" i="2"/>
  <c r="AI18" i="2"/>
  <c r="AJ18" i="2" s="1"/>
</calcChain>
</file>

<file path=xl/sharedStrings.xml><?xml version="1.0" encoding="utf-8"?>
<sst xmlns="http://schemas.openxmlformats.org/spreadsheetml/2006/main" count="548" uniqueCount="305">
  <si>
    <t>設置条件</t>
    <rPh sb="0" eb="2">
      <t>セッチ</t>
    </rPh>
    <rPh sb="2" eb="4">
      <t>ジョウケン</t>
    </rPh>
    <phoneticPr fontId="2"/>
  </si>
  <si>
    <t>室外機</t>
    <rPh sb="0" eb="3">
      <t>シツガイキ</t>
    </rPh>
    <phoneticPr fontId="2"/>
  </si>
  <si>
    <t>M:冷媒量</t>
    <rPh sb="2" eb="5">
      <t>レイバイリョウ</t>
    </rPh>
    <phoneticPr fontId="2"/>
  </si>
  <si>
    <t>延長配管長</t>
    <rPh sb="0" eb="2">
      <t>エンチョウ</t>
    </rPh>
    <rPh sb="2" eb="5">
      <t>ハイカンチョウ</t>
    </rPh>
    <phoneticPr fontId="2"/>
  </si>
  <si>
    <t>延長配管</t>
    <rPh sb="0" eb="4">
      <t>エンチョウハイカン</t>
    </rPh>
    <phoneticPr fontId="2"/>
  </si>
  <si>
    <t>形名</t>
    <rPh sb="0" eb="2">
      <t>カタメイ</t>
    </rPh>
    <phoneticPr fontId="2"/>
  </si>
  <si>
    <t>液配管径</t>
    <rPh sb="0" eb="3">
      <t>エキハイカン</t>
    </rPh>
    <rPh sb="3" eb="4">
      <t>ケイ</t>
    </rPh>
    <phoneticPr fontId="2"/>
  </si>
  <si>
    <t>ガス配管径</t>
    <rPh sb="2" eb="5">
      <t>ハイカンケイ</t>
    </rPh>
    <phoneticPr fontId="2"/>
  </si>
  <si>
    <t>冷凍機</t>
    <rPh sb="0" eb="3">
      <t>レイトウキ</t>
    </rPh>
    <phoneticPr fontId="2"/>
  </si>
  <si>
    <t>液配管</t>
    <rPh sb="0" eb="3">
      <t>エキハイカン</t>
    </rPh>
    <phoneticPr fontId="2"/>
  </si>
  <si>
    <t>ガス配管</t>
    <rPh sb="2" eb="4">
      <t>ハイカン</t>
    </rPh>
    <phoneticPr fontId="2"/>
  </si>
  <si>
    <t>UC</t>
    <phoneticPr fontId="2"/>
  </si>
  <si>
    <t>No.</t>
    <phoneticPr fontId="2"/>
  </si>
  <si>
    <t>室名</t>
    <rPh sb="0" eb="2">
      <t>シツメイ</t>
    </rPh>
    <phoneticPr fontId="2"/>
  </si>
  <si>
    <t>m</t>
    <phoneticPr fontId="2"/>
  </si>
  <si>
    <t>ｍ</t>
    <phoneticPr fontId="2"/>
  </si>
  <si>
    <t>φ</t>
    <phoneticPr fontId="2"/>
  </si>
  <si>
    <t>kg</t>
    <phoneticPr fontId="2"/>
  </si>
  <si>
    <t xml:space="preserve">内容積[ℓ] </t>
    <rPh sb="0" eb="1">
      <t>ナイ</t>
    </rPh>
    <rPh sb="1" eb="3">
      <t>ヨウセキ</t>
    </rPh>
    <phoneticPr fontId="2"/>
  </si>
  <si>
    <t>D：液配管部の計算</t>
    <rPh sb="2" eb="3">
      <t>エキ</t>
    </rPh>
    <rPh sb="3" eb="5">
      <t>ハイカン</t>
    </rPh>
    <rPh sb="5" eb="6">
      <t>ブ</t>
    </rPh>
    <rPh sb="7" eb="9">
      <t>ケイサン</t>
    </rPh>
    <phoneticPr fontId="7"/>
  </si>
  <si>
    <t>F：吸入配管部の計算</t>
    <rPh sb="2" eb="4">
      <t>キュウニュウ</t>
    </rPh>
    <rPh sb="4" eb="6">
      <t>ハイカン</t>
    </rPh>
    <rPh sb="6" eb="7">
      <t>ブ</t>
    </rPh>
    <rPh sb="8" eb="10">
      <t>ケイサン</t>
    </rPh>
    <phoneticPr fontId="7"/>
  </si>
  <si>
    <t>冷媒液密度</t>
    <rPh sb="0" eb="2">
      <t>レイバイ</t>
    </rPh>
    <rPh sb="2" eb="3">
      <t>エキ</t>
    </rPh>
    <rPh sb="3" eb="5">
      <t>ミツド</t>
    </rPh>
    <phoneticPr fontId="4"/>
  </si>
  <si>
    <r>
      <t>[kg/m</t>
    </r>
    <r>
      <rPr>
        <vertAlign val="superscript"/>
        <sz val="11"/>
        <rFont val="游ゴシック"/>
        <family val="3"/>
        <charset val="128"/>
        <scheme val="minor"/>
      </rPr>
      <t>3</t>
    </r>
    <r>
      <rPr>
        <sz val="11"/>
        <rFont val="游ゴシック"/>
        <family val="3"/>
        <charset val="128"/>
        <scheme val="minor"/>
      </rPr>
      <t>]</t>
    </r>
    <phoneticPr fontId="7"/>
  </si>
  <si>
    <t>冷媒ガス密度</t>
    <rPh sb="0" eb="2">
      <t>レイバイ</t>
    </rPh>
    <rPh sb="4" eb="6">
      <t>ミツド</t>
    </rPh>
    <phoneticPr fontId="7"/>
  </si>
  <si>
    <t>配管径</t>
    <rPh sb="0" eb="3">
      <t>ハイカンケイ</t>
    </rPh>
    <phoneticPr fontId="2"/>
  </si>
  <si>
    <t>肉厚</t>
    <rPh sb="0" eb="2">
      <t>ニクアツ</t>
    </rPh>
    <phoneticPr fontId="2"/>
  </si>
  <si>
    <t>冷媒量[ｋｇ/ｍ]</t>
    <rPh sb="0" eb="3">
      <t>レイバイリョウ</t>
    </rPh>
    <phoneticPr fontId="2"/>
  </si>
  <si>
    <t>冷媒充填量</t>
    <rPh sb="0" eb="2">
      <t>レイバイ</t>
    </rPh>
    <rPh sb="2" eb="5">
      <t>ジュウテンリョウ</t>
    </rPh>
    <phoneticPr fontId="2"/>
  </si>
  <si>
    <r>
      <t>ｍ</t>
    </r>
    <r>
      <rPr>
        <vertAlign val="superscript"/>
        <sz val="11"/>
        <color theme="1"/>
        <rFont val="游ゴシック"/>
        <family val="3"/>
        <charset val="128"/>
        <scheme val="minor"/>
      </rPr>
      <t>3</t>
    </r>
    <phoneticPr fontId="2"/>
  </si>
  <si>
    <t>床面積</t>
    <rPh sb="0" eb="3">
      <t>ユカメンセキ</t>
    </rPh>
    <phoneticPr fontId="2"/>
  </si>
  <si>
    <t>非表示</t>
    <rPh sb="0" eb="3">
      <t>ヒヒョウジ</t>
    </rPh>
    <phoneticPr fontId="2"/>
  </si>
  <si>
    <t>許容冷媒量算出用掛け率</t>
    <phoneticPr fontId="2"/>
  </si>
  <si>
    <t>ユニット高さ</t>
    <rPh sb="4" eb="5">
      <t>タカ</t>
    </rPh>
    <phoneticPr fontId="2"/>
  </si>
  <si>
    <t>形名１</t>
    <rPh sb="0" eb="2">
      <t>カタメイ</t>
    </rPh>
    <phoneticPr fontId="2"/>
  </si>
  <si>
    <t>台数_形名１</t>
    <rPh sb="0" eb="2">
      <t>ダイスウ</t>
    </rPh>
    <rPh sb="3" eb="5">
      <t>カタメイ</t>
    </rPh>
    <phoneticPr fontId="2"/>
  </si>
  <si>
    <t>形名２</t>
    <rPh sb="0" eb="2">
      <t>カタメイ</t>
    </rPh>
    <phoneticPr fontId="2"/>
  </si>
  <si>
    <t>台数_台数２</t>
    <rPh sb="0" eb="2">
      <t>ダイスウ</t>
    </rPh>
    <rPh sb="3" eb="5">
      <t>ダイスウ</t>
    </rPh>
    <phoneticPr fontId="2"/>
  </si>
  <si>
    <t>ろう付け</t>
    <rPh sb="2" eb="3">
      <t>ヅ</t>
    </rPh>
    <phoneticPr fontId="2"/>
  </si>
  <si>
    <t>有り</t>
    <rPh sb="0" eb="1">
      <t>ア</t>
    </rPh>
    <phoneticPr fontId="2"/>
  </si>
  <si>
    <t>無し</t>
    <rPh sb="0" eb="1">
      <t>ナ</t>
    </rPh>
    <phoneticPr fontId="2"/>
  </si>
  <si>
    <t>ユニット下面以下での
ろう付け有無</t>
    <rPh sb="4" eb="6">
      <t>カメン</t>
    </rPh>
    <rPh sb="6" eb="8">
      <t>イカ</t>
    </rPh>
    <rPh sb="13" eb="14">
      <t>ヅ</t>
    </rPh>
    <rPh sb="15" eb="17">
      <t>ウム</t>
    </rPh>
    <phoneticPr fontId="2"/>
  </si>
  <si>
    <t>ろう付け高さ</t>
    <rPh sb="2" eb="3">
      <t>ヅ</t>
    </rPh>
    <rPh sb="4" eb="5">
      <t>タカ</t>
    </rPh>
    <phoneticPr fontId="2"/>
  </si>
  <si>
    <r>
      <t>m</t>
    </r>
    <r>
      <rPr>
        <vertAlign val="superscript"/>
        <sz val="11"/>
        <color theme="1"/>
        <rFont val="游ゴシック"/>
        <family val="3"/>
        <charset val="128"/>
        <scheme val="minor"/>
      </rPr>
      <t>2</t>
    </r>
    <phoneticPr fontId="2"/>
  </si>
  <si>
    <t>-</t>
    <phoneticPr fontId="2"/>
  </si>
  <si>
    <t>特別なリークチェック
有無</t>
    <rPh sb="0" eb="2">
      <t>トクベツ</t>
    </rPh>
    <rPh sb="11" eb="13">
      <t>ウム</t>
    </rPh>
    <phoneticPr fontId="2"/>
  </si>
  <si>
    <t>最大ユニット高さ</t>
    <rPh sb="0" eb="2">
      <t>サイダイ</t>
    </rPh>
    <rPh sb="6" eb="7">
      <t>タカ</t>
    </rPh>
    <phoneticPr fontId="2"/>
  </si>
  <si>
    <t>台</t>
    <rPh sb="0" eb="1">
      <t>ダイ</t>
    </rPh>
    <phoneticPr fontId="2"/>
  </si>
  <si>
    <t>最大冷媒量</t>
    <rPh sb="0" eb="2">
      <t>サイダイ</t>
    </rPh>
    <rPh sb="2" eb="5">
      <t>レイバイリョウ</t>
    </rPh>
    <phoneticPr fontId="2"/>
  </si>
  <si>
    <r>
      <t>m</t>
    </r>
    <r>
      <rPr>
        <vertAlign val="superscript"/>
        <sz val="11"/>
        <color theme="1"/>
        <rFont val="游ゴシック"/>
        <family val="3"/>
        <charset val="128"/>
        <scheme val="minor"/>
      </rPr>
      <t>3</t>
    </r>
    <phoneticPr fontId="2"/>
  </si>
  <si>
    <t>ｋｇ</t>
    <phoneticPr fontId="2"/>
  </si>
  <si>
    <t>庫内高さ</t>
    <rPh sb="2" eb="3">
      <t>タカ</t>
    </rPh>
    <phoneticPr fontId="2"/>
  </si>
  <si>
    <t>実総冷媒量(ｋｇ）</t>
    <rPh sb="0" eb="1">
      <t>ジツ</t>
    </rPh>
    <rPh sb="1" eb="2">
      <t>ソウ</t>
    </rPh>
    <rPh sb="2" eb="4">
      <t>レイバイ</t>
    </rPh>
    <rPh sb="4" eb="5">
      <t>リョウ</t>
    </rPh>
    <phoneticPr fontId="2"/>
  </si>
  <si>
    <t>用語</t>
    <rPh sb="0" eb="2">
      <t>ヨウゴ</t>
    </rPh>
    <phoneticPr fontId="2"/>
  </si>
  <si>
    <t>用語説明</t>
    <rPh sb="0" eb="4">
      <t>ヨウゴセツメイ</t>
    </rPh>
    <phoneticPr fontId="2"/>
  </si>
  <si>
    <r>
      <t>kg/m</t>
    </r>
    <r>
      <rPr>
        <vertAlign val="superscript"/>
        <sz val="11"/>
        <color theme="1"/>
        <rFont val="游ゴシック"/>
        <family val="3"/>
        <charset val="128"/>
        <scheme val="minor"/>
      </rPr>
      <t>3</t>
    </r>
    <phoneticPr fontId="3"/>
  </si>
  <si>
    <r>
      <t>R32_LFL[ｋｇ/ｍ</t>
    </r>
    <r>
      <rPr>
        <b/>
        <vertAlign val="superscript"/>
        <sz val="11"/>
        <color theme="1"/>
        <rFont val="游ゴシック"/>
        <family val="3"/>
        <charset val="128"/>
        <scheme val="minor"/>
      </rPr>
      <t>3</t>
    </r>
    <r>
      <rPr>
        <b/>
        <sz val="11"/>
        <color theme="1"/>
        <rFont val="游ゴシック"/>
        <family val="3"/>
        <charset val="128"/>
        <scheme val="minor"/>
      </rPr>
      <t xml:space="preserve">] </t>
    </r>
    <phoneticPr fontId="2"/>
  </si>
  <si>
    <t>庫内の床面積</t>
    <rPh sb="0" eb="2">
      <t>コナイ</t>
    </rPh>
    <rPh sb="3" eb="6">
      <t>ユカメンセキ</t>
    </rPh>
    <phoneticPr fontId="2"/>
  </si>
  <si>
    <t>庫内の天井面から床面までの高さ</t>
    <rPh sb="0" eb="2">
      <t>コナイ</t>
    </rPh>
    <rPh sb="3" eb="5">
      <t>テンジョウ</t>
    </rPh>
    <rPh sb="5" eb="6">
      <t>メン</t>
    </rPh>
    <rPh sb="8" eb="10">
      <t>ユカメン</t>
    </rPh>
    <rPh sb="13" eb="14">
      <t>タカ</t>
    </rPh>
    <phoneticPr fontId="2"/>
  </si>
  <si>
    <t>接続配管の接続をした部位</t>
    <rPh sb="0" eb="4">
      <t>セツゾクハイカン</t>
    </rPh>
    <rPh sb="5" eb="7">
      <t>セツゾク</t>
    </rPh>
    <rPh sb="10" eb="12">
      <t>ブイ</t>
    </rPh>
    <phoneticPr fontId="2"/>
  </si>
  <si>
    <t>庫内据付時ろう付けを実施した部位で最も低い位置から床面までの距離</t>
    <rPh sb="0" eb="2">
      <t>コナイ</t>
    </rPh>
    <rPh sb="2" eb="4">
      <t>スエツケ</t>
    </rPh>
    <rPh sb="4" eb="5">
      <t>ジ</t>
    </rPh>
    <rPh sb="7" eb="8">
      <t>ヅ</t>
    </rPh>
    <rPh sb="10" eb="12">
      <t>ジッシ</t>
    </rPh>
    <rPh sb="14" eb="16">
      <t>ブイ</t>
    </rPh>
    <rPh sb="17" eb="18">
      <t>モット</t>
    </rPh>
    <rPh sb="19" eb="20">
      <t>ヒク</t>
    </rPh>
    <rPh sb="21" eb="23">
      <t>イチ</t>
    </rPh>
    <rPh sb="25" eb="27">
      <t>ユカメン</t>
    </rPh>
    <rPh sb="30" eb="32">
      <t>キョリ</t>
    </rPh>
    <phoneticPr fontId="2"/>
  </si>
  <si>
    <t>実際に充填をおこなった総冷媒量</t>
    <rPh sb="0" eb="2">
      <t>ジッサイ</t>
    </rPh>
    <rPh sb="3" eb="5">
      <t>ジュウテン</t>
    </rPh>
    <rPh sb="11" eb="12">
      <t>ソウ</t>
    </rPh>
    <rPh sb="12" eb="14">
      <t>レイバイ</t>
    </rPh>
    <rPh sb="14" eb="15">
      <t>リョウ</t>
    </rPh>
    <phoneticPr fontId="2"/>
  </si>
  <si>
    <t>他社クーラ採用時は、蒸発器の内容積を記入ください。</t>
    <rPh sb="0" eb="2">
      <t>タシャ</t>
    </rPh>
    <rPh sb="5" eb="8">
      <t>サイヨウジ</t>
    </rPh>
    <rPh sb="10" eb="13">
      <t>ジョウハツキ</t>
    </rPh>
    <rPh sb="14" eb="17">
      <t>ナイヨウセキ</t>
    </rPh>
    <rPh sb="18" eb="20">
      <t>キニュウ</t>
    </rPh>
    <phoneticPr fontId="2"/>
  </si>
  <si>
    <t>自動出力セル</t>
    <rPh sb="0" eb="2">
      <t>ジドウ</t>
    </rPh>
    <rPh sb="2" eb="4">
      <t>シュツリョク</t>
    </rPh>
    <phoneticPr fontId="2"/>
  </si>
  <si>
    <t>選定頂いた情報にて想定される最大冷媒量</t>
    <rPh sb="0" eb="2">
      <t>センテイ</t>
    </rPh>
    <rPh sb="2" eb="3">
      <t>イタダ</t>
    </rPh>
    <rPh sb="5" eb="7">
      <t>ジョウホウ</t>
    </rPh>
    <rPh sb="9" eb="11">
      <t>ソウテイ</t>
    </rPh>
    <rPh sb="14" eb="16">
      <t>サイダイ</t>
    </rPh>
    <rPh sb="16" eb="19">
      <t>レイバイリョウ</t>
    </rPh>
    <phoneticPr fontId="2"/>
  </si>
  <si>
    <r>
      <t>実総冷媒漏えい時最大濃度（kg/m</t>
    </r>
    <r>
      <rPr>
        <vertAlign val="superscript"/>
        <sz val="11"/>
        <color theme="1"/>
        <rFont val="游ゴシック"/>
        <family val="3"/>
        <charset val="128"/>
        <scheme val="minor"/>
      </rPr>
      <t>3</t>
    </r>
    <r>
      <rPr>
        <sz val="11"/>
        <color theme="1"/>
        <rFont val="游ゴシック"/>
        <family val="3"/>
        <charset val="128"/>
        <scheme val="minor"/>
      </rPr>
      <t>）</t>
    </r>
    <phoneticPr fontId="2"/>
  </si>
  <si>
    <t>冷媒漏えい空間</t>
    <rPh sb="0" eb="2">
      <t>レイバイ</t>
    </rPh>
    <rPh sb="2" eb="3">
      <t>ロウ</t>
    </rPh>
    <rPh sb="5" eb="7">
      <t>クウカン</t>
    </rPh>
    <phoneticPr fontId="2"/>
  </si>
  <si>
    <t>燃焼下限界値</t>
    <rPh sb="0" eb="2">
      <t>ネンショウ</t>
    </rPh>
    <rPh sb="2" eb="4">
      <t>カゲン</t>
    </rPh>
    <rPh sb="4" eb="5">
      <t>カイ</t>
    </rPh>
    <rPh sb="5" eb="6">
      <t>チ</t>
    </rPh>
    <phoneticPr fontId="2"/>
  </si>
  <si>
    <t>想定冷媒量での判定</t>
    <rPh sb="0" eb="2">
      <t>ソウテイ</t>
    </rPh>
    <rPh sb="2" eb="4">
      <t>レイバイ</t>
    </rPh>
    <rPh sb="4" eb="5">
      <t>リョウ</t>
    </rPh>
    <rPh sb="7" eb="9">
      <t>ハンテイ</t>
    </rPh>
    <phoneticPr fontId="2"/>
  </si>
  <si>
    <t>実総冷媒量での判定</t>
    <rPh sb="0" eb="2">
      <t>ジツソウ</t>
    </rPh>
    <rPh sb="2" eb="5">
      <t>レイバイリョウ</t>
    </rPh>
    <rPh sb="7" eb="9">
      <t>ハンテイ</t>
    </rPh>
    <phoneticPr fontId="2"/>
  </si>
  <si>
    <t>安全装置を設置することなく、判定頂いた系統の使用が可能です。</t>
    <rPh sb="5" eb="7">
      <t>セッチ</t>
    </rPh>
    <rPh sb="14" eb="16">
      <t>ハンテイ</t>
    </rPh>
    <rPh sb="16" eb="17">
      <t>イタダ</t>
    </rPh>
    <rPh sb="19" eb="21">
      <t>ケイトウ</t>
    </rPh>
    <rPh sb="22" eb="24">
      <t>シヨウ</t>
    </rPh>
    <rPh sb="25" eb="27">
      <t>カノウ</t>
    </rPh>
    <phoneticPr fontId="2"/>
  </si>
  <si>
    <t>安全装置を設置することなく、判定頂いた系統の使用が可能です。ただし、最終的な要否判断は、実総冷媒量にて判定する必要があります。</t>
    <rPh sb="51" eb="53">
      <t>ハンテイ</t>
    </rPh>
    <rPh sb="55" eb="57">
      <t>ヒツヨウ</t>
    </rPh>
    <phoneticPr fontId="2"/>
  </si>
  <si>
    <t>弊社別売の安全装置を設置頂くか、系統を分けて再選定ください。非対応の場合は違法となるおそれがあります。</t>
    <rPh sb="0" eb="2">
      <t>ヘイシャ</t>
    </rPh>
    <phoneticPr fontId="2"/>
  </si>
  <si>
    <t>弊社別売の安全装置を設置頂くか、系統を分けて再選定ください。非対応の場合は違法となるおそれがあります</t>
    <phoneticPr fontId="2"/>
  </si>
  <si>
    <t>UCH-M10VNA(-BKN,-SUS-BKN）</t>
    <phoneticPr fontId="2"/>
  </si>
  <si>
    <t>UCH-M8VNA(-BKN,-SUS-BKN）</t>
    <phoneticPr fontId="2"/>
  </si>
  <si>
    <t>ECOV-DM75MA(-BS,-BSG）</t>
    <phoneticPr fontId="2"/>
  </si>
  <si>
    <t>ECOV-DM98MA(-BS,-BSG）</t>
    <phoneticPr fontId="2"/>
  </si>
  <si>
    <t>ECOV-DM110MA(-BS,-BSG）</t>
    <phoneticPr fontId="2"/>
  </si>
  <si>
    <t>ECOV-DM150MA(-BS,-BSG）</t>
    <phoneticPr fontId="2"/>
  </si>
  <si>
    <t>ECOV-DM185MA(-BS,-BSG）</t>
    <phoneticPr fontId="2"/>
  </si>
  <si>
    <t>ECOV-DM225MA(-BS,-BSG）</t>
    <phoneticPr fontId="2"/>
  </si>
  <si>
    <t>ECOV-DM270MA(-BS,-BSG）</t>
    <phoneticPr fontId="2"/>
  </si>
  <si>
    <t>ECOV-DM300MA(-BS,-BSG）</t>
    <phoneticPr fontId="2"/>
  </si>
  <si>
    <t>ECOV-DM335MA(-BS,-BSG）</t>
    <phoneticPr fontId="2"/>
  </si>
  <si>
    <t>LFL</t>
    <phoneticPr fontId="2"/>
  </si>
  <si>
    <r>
      <t>kg/m</t>
    </r>
    <r>
      <rPr>
        <vertAlign val="superscript"/>
        <sz val="11"/>
        <color theme="1"/>
        <rFont val="游ゴシック"/>
        <family val="3"/>
        <charset val="128"/>
        <scheme val="minor"/>
      </rPr>
      <t>3</t>
    </r>
    <phoneticPr fontId="2"/>
  </si>
  <si>
    <t>LFL/4</t>
    <phoneticPr fontId="2"/>
  </si>
  <si>
    <t>㎏</t>
    <phoneticPr fontId="2"/>
  </si>
  <si>
    <t>漏えい高さ</t>
    <rPh sb="0" eb="1">
      <t>ロウ</t>
    </rPh>
    <rPh sb="3" eb="4">
      <t>タカ</t>
    </rPh>
    <phoneticPr fontId="2"/>
  </si>
  <si>
    <t>総冷媒量</t>
    <rPh sb="0" eb="1">
      <t>ソウ</t>
    </rPh>
    <rPh sb="1" eb="4">
      <t>レイバイリョウ</t>
    </rPh>
    <phoneticPr fontId="2"/>
  </si>
  <si>
    <r>
      <t>床面積(m</t>
    </r>
    <r>
      <rPr>
        <vertAlign val="superscript"/>
        <sz val="11"/>
        <color theme="1"/>
        <rFont val="游ゴシック"/>
        <family val="3"/>
        <charset val="128"/>
        <scheme val="minor"/>
      </rPr>
      <t>2</t>
    </r>
    <r>
      <rPr>
        <sz val="11"/>
        <color theme="1"/>
        <rFont val="游ゴシック"/>
        <family val="2"/>
        <charset val="128"/>
        <scheme val="minor"/>
      </rPr>
      <t>)</t>
    </r>
    <rPh sb="0" eb="1">
      <t>ユカ</t>
    </rPh>
    <rPh sb="1" eb="3">
      <t>メンセキ</t>
    </rPh>
    <phoneticPr fontId="2"/>
  </si>
  <si>
    <t>★安全対策要否判定早見表</t>
    <rPh sb="1" eb="3">
      <t>アンゼン</t>
    </rPh>
    <rPh sb="3" eb="5">
      <t>タイサク</t>
    </rPh>
    <rPh sb="5" eb="7">
      <t>ヨウヒ</t>
    </rPh>
    <rPh sb="7" eb="9">
      <t>ハンテイ</t>
    </rPh>
    <rPh sb="9" eb="12">
      <t>ハヤミヒョウ</t>
    </rPh>
    <phoneticPr fontId="2"/>
  </si>
  <si>
    <t xml:space="preserve">形名2 </t>
    <rPh sb="0" eb="2">
      <t>カタメイ</t>
    </rPh>
    <phoneticPr fontId="2"/>
  </si>
  <si>
    <t>形名3</t>
    <rPh sb="0" eb="2">
      <t>カタメイ</t>
    </rPh>
    <phoneticPr fontId="2"/>
  </si>
  <si>
    <t>台数_台数3</t>
    <rPh sb="0" eb="2">
      <t>ダイスウ</t>
    </rPh>
    <rPh sb="3" eb="5">
      <t>ダイスウ</t>
    </rPh>
    <phoneticPr fontId="2"/>
  </si>
  <si>
    <t>UCH-M10VNA(-BKN,-SUS-BKN）</t>
  </si>
  <si>
    <t>冷媒量[ｋｇ]</t>
    <phoneticPr fontId="2"/>
  </si>
  <si>
    <t>ユニット高さ[ｍ]</t>
    <rPh sb="4" eb="5">
      <t>タカ</t>
    </rPh>
    <phoneticPr fontId="2"/>
  </si>
  <si>
    <t>冷凍機制限
最大配管長</t>
    <rPh sb="0" eb="3">
      <t>レイトウキ</t>
    </rPh>
    <rPh sb="3" eb="5">
      <t>セイゲン</t>
    </rPh>
    <rPh sb="6" eb="8">
      <t>サイダイ</t>
    </rPh>
    <rPh sb="8" eb="11">
      <t>ハイカンチョウ</t>
    </rPh>
    <phoneticPr fontId="2"/>
  </si>
  <si>
    <t>①</t>
    <phoneticPr fontId="2"/>
  </si>
  <si>
    <t>②</t>
    <phoneticPr fontId="2"/>
  </si>
  <si>
    <t>③</t>
    <phoneticPr fontId="2"/>
  </si>
  <si>
    <t>④</t>
    <phoneticPr fontId="2"/>
  </si>
  <si>
    <t>⑤</t>
    <phoneticPr fontId="2"/>
  </si>
  <si>
    <t>⑥</t>
    <phoneticPr fontId="2"/>
  </si>
  <si>
    <t>⑦</t>
    <phoneticPr fontId="2"/>
  </si>
  <si>
    <t>漏えい高さ</t>
    <phoneticPr fontId="2"/>
  </si>
  <si>
    <t>⑧</t>
    <phoneticPr fontId="2"/>
  </si>
  <si>
    <t>⑨</t>
    <phoneticPr fontId="2"/>
  </si>
  <si>
    <t>⑩</t>
    <phoneticPr fontId="2"/>
  </si>
  <si>
    <t>⑪</t>
    <phoneticPr fontId="2"/>
  </si>
  <si>
    <t>⑫</t>
    <phoneticPr fontId="2"/>
  </si>
  <si>
    <t>⑬</t>
    <phoneticPr fontId="2"/>
  </si>
  <si>
    <t>⑭</t>
    <phoneticPr fontId="2"/>
  </si>
  <si>
    <t>⑮</t>
    <phoneticPr fontId="2"/>
  </si>
  <si>
    <t>⑯_1</t>
    <phoneticPr fontId="2"/>
  </si>
  <si>
    <t>⑰_1</t>
    <phoneticPr fontId="2"/>
  </si>
  <si>
    <t>⑯_2</t>
    <phoneticPr fontId="2"/>
  </si>
  <si>
    <t>⑰_2</t>
    <phoneticPr fontId="2"/>
  </si>
  <si>
    <t>⑯_3</t>
    <phoneticPr fontId="2"/>
  </si>
  <si>
    <t>⑰_3</t>
    <phoneticPr fontId="2"/>
  </si>
  <si>
    <t>：自動出力セル</t>
    <phoneticPr fontId="2"/>
  </si>
  <si>
    <t>天井と
ユニット
の隙間</t>
    <rPh sb="0" eb="2">
      <t>テンジョウ</t>
    </rPh>
    <rPh sb="6" eb="8">
      <t>スキマ</t>
    </rPh>
    <phoneticPr fontId="2"/>
  </si>
  <si>
    <t>例</t>
    <rPh sb="0" eb="1">
      <t>レイ</t>
    </rPh>
    <phoneticPr fontId="2"/>
  </si>
  <si>
    <t>UCより低い位置にろう付け箇所がない場合はA、ある場合はBの高さとなります。</t>
    <rPh sb="4" eb="5">
      <t>ヒク</t>
    </rPh>
    <rPh sb="6" eb="8">
      <t>イチ</t>
    </rPh>
    <rPh sb="11" eb="12">
      <t>ヅ</t>
    </rPh>
    <rPh sb="13" eb="15">
      <t>カショ</t>
    </rPh>
    <rPh sb="18" eb="20">
      <t>バアイ</t>
    </rPh>
    <rPh sb="25" eb="27">
      <t>バアイ</t>
    </rPh>
    <rPh sb="30" eb="31">
      <t>タカ</t>
    </rPh>
    <phoneticPr fontId="2"/>
  </si>
  <si>
    <t>実総冷媒漏えい時最大濃度＝実総冷媒量/漏えい漏えい空間</t>
  </si>
  <si>
    <t>特別なリークチェックの有無</t>
    <rPh sb="0" eb="2">
      <t>トクベツ</t>
    </rPh>
    <rPh sb="11" eb="13">
      <t>ウム</t>
    </rPh>
    <phoneticPr fontId="2"/>
  </si>
  <si>
    <t>ユニット下面以下でのろう付け有無</t>
    <rPh sb="6" eb="8">
      <t>イカ</t>
    </rPh>
    <rPh sb="12" eb="13">
      <t>ヅ</t>
    </rPh>
    <rPh sb="14" eb="16">
      <t>ウム</t>
    </rPh>
    <phoneticPr fontId="2"/>
  </si>
  <si>
    <t>ユニット下面以下でのろう付けがある場合は、各配管ろう付け</t>
    <rPh sb="6" eb="8">
      <t>イカ</t>
    </rPh>
    <rPh sb="12" eb="13">
      <t>ヅ</t>
    </rPh>
    <rPh sb="17" eb="19">
      <t>バアイ</t>
    </rPh>
    <rPh sb="21" eb="22">
      <t>カク</t>
    </rPh>
    <rPh sb="22" eb="24">
      <t>ハイカン</t>
    </rPh>
    <rPh sb="26" eb="27">
      <t>ヅ</t>
    </rPh>
    <phoneticPr fontId="2"/>
  </si>
  <si>
    <t>ただし、現地配管部ろう付け部に対し、特別なリークチェックを実施の場合は漏えい想定箇所から除外可能となるため、漏えい高さはAとなります。</t>
    <rPh sb="32" eb="34">
      <t>バアイ</t>
    </rPh>
    <rPh sb="57" eb="58">
      <t>タカ</t>
    </rPh>
    <phoneticPr fontId="2"/>
  </si>
  <si>
    <t>(単位）</t>
    <rPh sb="1" eb="3">
      <t>タンイ</t>
    </rPh>
    <phoneticPr fontId="2"/>
  </si>
  <si>
    <r>
      <t>ｍ</t>
    </r>
    <r>
      <rPr>
        <vertAlign val="superscript"/>
        <sz val="11"/>
        <color theme="1"/>
        <rFont val="游ゴシック"/>
        <family val="3"/>
        <charset val="128"/>
        <scheme val="minor"/>
      </rPr>
      <t>2</t>
    </r>
    <phoneticPr fontId="2"/>
  </si>
  <si>
    <t>床面積</t>
    <rPh sb="0" eb="1">
      <t>ユカ</t>
    </rPh>
    <rPh sb="1" eb="3">
      <t>メンセキ</t>
    </rPh>
    <phoneticPr fontId="2"/>
  </si>
  <si>
    <t>庫内高さ</t>
    <rPh sb="0" eb="2">
      <t>コナイ</t>
    </rPh>
    <rPh sb="2" eb="3">
      <t>タカ</t>
    </rPh>
    <phoneticPr fontId="2"/>
  </si>
  <si>
    <t>許容冷媒最大量</t>
    <rPh sb="6" eb="7">
      <t>リョウ</t>
    </rPh>
    <phoneticPr fontId="2"/>
  </si>
  <si>
    <t>延長配管長</t>
    <phoneticPr fontId="2"/>
  </si>
  <si>
    <t>ｍｍ</t>
  </si>
  <si>
    <t>ｍｍ</t>
    <phoneticPr fontId="2"/>
  </si>
  <si>
    <t>ｋｇ</t>
  </si>
  <si>
    <t>冷凍機の選定をお願い致します。</t>
    <rPh sb="0" eb="3">
      <t>レイトウキ</t>
    </rPh>
    <rPh sb="4" eb="6">
      <t>センテイ</t>
    </rPh>
    <rPh sb="8" eb="9">
      <t>ネガ</t>
    </rPh>
    <rPh sb="10" eb="11">
      <t>イタ</t>
    </rPh>
    <phoneticPr fontId="2"/>
  </si>
  <si>
    <t>冷凍機制限最大配管長</t>
    <rPh sb="0" eb="3">
      <t>レイトウキ</t>
    </rPh>
    <rPh sb="3" eb="5">
      <t>セイゲン</t>
    </rPh>
    <rPh sb="5" eb="7">
      <t>サイダイ</t>
    </rPh>
    <rPh sb="7" eb="10">
      <t>ハイカンチョウ</t>
    </rPh>
    <phoneticPr fontId="2"/>
  </si>
  <si>
    <t>選定した冷凍機の許容最大配管長</t>
    <rPh sb="0" eb="2">
      <t>センテイ</t>
    </rPh>
    <rPh sb="4" eb="7">
      <t>レイトウキ</t>
    </rPh>
    <rPh sb="8" eb="10">
      <t>キョヨウ</t>
    </rPh>
    <rPh sb="10" eb="12">
      <t>サイダイ</t>
    </rPh>
    <rPh sb="12" eb="15">
      <t>ハイカンチョウ</t>
    </rPh>
    <phoneticPr fontId="2"/>
  </si>
  <si>
    <t>⑯</t>
    <phoneticPr fontId="2"/>
  </si>
  <si>
    <t>⑰</t>
    <phoneticPr fontId="2"/>
  </si>
  <si>
    <t>⑱想定冷媒量</t>
    <rPh sb="1" eb="3">
      <t>ソウテイ</t>
    </rPh>
    <rPh sb="3" eb="6">
      <t>レイバイリョウ</t>
    </rPh>
    <phoneticPr fontId="2"/>
  </si>
  <si>
    <t>⑲想定冷媒漏えい時
最大濃度</t>
    <phoneticPr fontId="3"/>
  </si>
  <si>
    <t>㉑実総冷媒量</t>
    <rPh sb="1" eb="2">
      <t>ジツ</t>
    </rPh>
    <rPh sb="2" eb="3">
      <t>ソウ</t>
    </rPh>
    <rPh sb="3" eb="5">
      <t>レイバイ</t>
    </rPh>
    <rPh sb="5" eb="6">
      <t>リョウ</t>
    </rPh>
    <phoneticPr fontId="2"/>
  </si>
  <si>
    <t>㉒実総冷媒漏えい時
最大濃度</t>
    <rPh sb="1" eb="2">
      <t>ジツ</t>
    </rPh>
    <rPh sb="2" eb="3">
      <t>ソウ</t>
    </rPh>
    <rPh sb="3" eb="5">
      <t>レイバイ</t>
    </rPh>
    <rPh sb="5" eb="6">
      <t>ロウ</t>
    </rPh>
    <rPh sb="8" eb="9">
      <t>ジ</t>
    </rPh>
    <rPh sb="10" eb="12">
      <t>サイダイ</t>
    </rPh>
    <rPh sb="12" eb="14">
      <t>ノウド</t>
    </rPh>
    <phoneticPr fontId="3"/>
  </si>
  <si>
    <t>㉓実総冷媒漏えい時
判定結果</t>
    <rPh sb="10" eb="12">
      <t>ハンテイ</t>
    </rPh>
    <rPh sb="12" eb="14">
      <t>ケッカ</t>
    </rPh>
    <phoneticPr fontId="2"/>
  </si>
  <si>
    <t>⑱</t>
    <phoneticPr fontId="2"/>
  </si>
  <si>
    <t>想定冷媒量</t>
    <phoneticPr fontId="2"/>
  </si>
  <si>
    <t>⑲</t>
    <phoneticPr fontId="2"/>
  </si>
  <si>
    <t>想定冷媒漏えい時最大濃度</t>
    <rPh sb="0" eb="2">
      <t>ソウテイ</t>
    </rPh>
    <rPh sb="2" eb="4">
      <t>レイバイ</t>
    </rPh>
    <rPh sb="4" eb="5">
      <t>ロウ</t>
    </rPh>
    <rPh sb="7" eb="8">
      <t>ジ</t>
    </rPh>
    <rPh sb="8" eb="10">
      <t>サイダイ</t>
    </rPh>
    <rPh sb="10" eb="12">
      <t>ノウド</t>
    </rPh>
    <phoneticPr fontId="2"/>
  </si>
  <si>
    <t>想定冷媒漏えい時最大濃度＝⑱想定冷媒量/⑨冷媒漏えい空間</t>
    <rPh sb="21" eb="23">
      <t>レイバイ</t>
    </rPh>
    <phoneticPr fontId="2"/>
  </si>
  <si>
    <t>⑨冷媒漏えい空間に対し、1/4LFLを満足する最大冷媒量</t>
    <rPh sb="1" eb="3">
      <t>レイバイ</t>
    </rPh>
    <rPh sb="3" eb="4">
      <t>ロウ</t>
    </rPh>
    <rPh sb="6" eb="8">
      <t>クウカン</t>
    </rPh>
    <rPh sb="9" eb="10">
      <t>タイ</t>
    </rPh>
    <rPh sb="19" eb="21">
      <t>マンゾク</t>
    </rPh>
    <rPh sb="23" eb="25">
      <t>サイダイ</t>
    </rPh>
    <rPh sb="25" eb="27">
      <t>レイバイ</t>
    </rPh>
    <rPh sb="27" eb="28">
      <t>リョウ</t>
    </rPh>
    <phoneticPr fontId="2"/>
  </si>
  <si>
    <t>⑨冷媒漏えい空間＝①床面積×⑧漏えい高さにて求めた庫内にて冷媒が充満する領域</t>
    <rPh sb="1" eb="3">
      <t>レイバイ</t>
    </rPh>
    <phoneticPr fontId="2"/>
  </si>
  <si>
    <t>⑳</t>
    <phoneticPr fontId="2"/>
  </si>
  <si>
    <t>⑳想定冷媒量での
判定結果</t>
    <rPh sb="5" eb="6">
      <t>リョウ</t>
    </rPh>
    <rPh sb="9" eb="11">
      <t>ハンテイ</t>
    </rPh>
    <rPh sb="11" eb="13">
      <t>ケッカ</t>
    </rPh>
    <phoneticPr fontId="2"/>
  </si>
  <si>
    <t>想定冷媒量での判定結果_安全装置不要</t>
    <rPh sb="0" eb="2">
      <t>ソウテイ</t>
    </rPh>
    <rPh sb="2" eb="4">
      <t>レイバイ</t>
    </rPh>
    <rPh sb="4" eb="5">
      <t>リョウ</t>
    </rPh>
    <rPh sb="7" eb="9">
      <t>ハンテイ</t>
    </rPh>
    <rPh sb="9" eb="11">
      <t>ケッカ</t>
    </rPh>
    <rPh sb="12" eb="16">
      <t>アンゼンソウチ</t>
    </rPh>
    <rPh sb="16" eb="18">
      <t>フヨウ</t>
    </rPh>
    <phoneticPr fontId="2"/>
  </si>
  <si>
    <t>想定冷媒量での判定結果_安全装置必要</t>
    <rPh sb="0" eb="2">
      <t>ソウテイ</t>
    </rPh>
    <rPh sb="2" eb="4">
      <t>レイバイ</t>
    </rPh>
    <rPh sb="4" eb="5">
      <t>リョウ</t>
    </rPh>
    <rPh sb="7" eb="9">
      <t>ハンテイ</t>
    </rPh>
    <rPh sb="9" eb="11">
      <t>ケッカ</t>
    </rPh>
    <rPh sb="12" eb="16">
      <t>アンゼンソウチ</t>
    </rPh>
    <rPh sb="16" eb="18">
      <t>ヒツヨウ</t>
    </rPh>
    <phoneticPr fontId="2"/>
  </si>
  <si>
    <t>想定冷媒量での判定結果_R32冷媒使用不可</t>
    <rPh sb="0" eb="2">
      <t>ソウテイ</t>
    </rPh>
    <rPh sb="2" eb="4">
      <t>レイバイ</t>
    </rPh>
    <rPh sb="4" eb="5">
      <t>リョウ</t>
    </rPh>
    <rPh sb="7" eb="9">
      <t>ハンテイ</t>
    </rPh>
    <rPh sb="9" eb="11">
      <t>ケッカ</t>
    </rPh>
    <rPh sb="15" eb="17">
      <t>レイバイ</t>
    </rPh>
    <rPh sb="17" eb="19">
      <t>シヨウ</t>
    </rPh>
    <rPh sb="19" eb="21">
      <t>フカ</t>
    </rPh>
    <phoneticPr fontId="2"/>
  </si>
  <si>
    <r>
      <t>冷媒漏えい時最大濃度［kg/m</t>
    </r>
    <r>
      <rPr>
        <vertAlign val="superscript"/>
        <sz val="11"/>
        <color theme="1"/>
        <rFont val="游ゴシック"/>
        <family val="3"/>
        <charset val="128"/>
        <scheme val="minor"/>
      </rPr>
      <t>3</t>
    </r>
    <r>
      <rPr>
        <sz val="11"/>
        <color theme="1"/>
        <rFont val="游ゴシック"/>
        <family val="2"/>
        <charset val="128"/>
        <scheme val="minor"/>
      </rPr>
      <t>］</t>
    </r>
    <rPh sb="0" eb="2">
      <t>レイバイ</t>
    </rPh>
    <rPh sb="2" eb="3">
      <t>ロウ</t>
    </rPh>
    <rPh sb="5" eb="6">
      <t>ジ</t>
    </rPh>
    <rPh sb="6" eb="8">
      <t>サイダイ</t>
    </rPh>
    <rPh sb="8" eb="10">
      <t>ノウド</t>
    </rPh>
    <phoneticPr fontId="2"/>
  </si>
  <si>
    <t>　■手順
　　1．入力セルに漏えい高さを入力してください。
　　2．総冷媒量(C列)と床面積(12行目)は変更可能としています。必要に応じて変更してください。
　　3．冷媒漏えい時の最大濃度(D13～AG42セル)がLFLの1/4を超える場合は橙色で表示されます。
　　4.   橙色で表示される条件下では安全対策部材の設置が必要となります。
　　5．総冷媒量が150kg以上となる場合は、R32冷媒を使用することは出来ません。</t>
    <rPh sb="2" eb="4">
      <t>テジュン</t>
    </rPh>
    <rPh sb="9" eb="11">
      <t>ニュウリョク</t>
    </rPh>
    <rPh sb="14" eb="15">
      <t>ロウ</t>
    </rPh>
    <rPh sb="17" eb="18">
      <t>タカ</t>
    </rPh>
    <rPh sb="20" eb="22">
      <t>ニュウリョク</t>
    </rPh>
    <rPh sb="34" eb="38">
      <t>ソウレイバイリョウ</t>
    </rPh>
    <rPh sb="40" eb="41">
      <t>レツ</t>
    </rPh>
    <rPh sb="43" eb="46">
      <t>ユカメンセキ</t>
    </rPh>
    <rPh sb="49" eb="50">
      <t>ギョウ</t>
    </rPh>
    <rPh sb="50" eb="51">
      <t>メ</t>
    </rPh>
    <rPh sb="53" eb="55">
      <t>ヘンコウ</t>
    </rPh>
    <rPh sb="55" eb="57">
      <t>カノウ</t>
    </rPh>
    <rPh sb="64" eb="66">
      <t>ヒツヨウ</t>
    </rPh>
    <rPh sb="67" eb="68">
      <t>オウ</t>
    </rPh>
    <rPh sb="70" eb="72">
      <t>ヘンコウ</t>
    </rPh>
    <rPh sb="84" eb="86">
      <t>レイバイ</t>
    </rPh>
    <rPh sb="86" eb="87">
      <t>ロウ</t>
    </rPh>
    <rPh sb="89" eb="90">
      <t>ジ</t>
    </rPh>
    <rPh sb="91" eb="93">
      <t>サイダイ</t>
    </rPh>
    <rPh sb="93" eb="95">
      <t>ノウド</t>
    </rPh>
    <rPh sb="116" eb="117">
      <t>コ</t>
    </rPh>
    <rPh sb="119" eb="121">
      <t>バアイ</t>
    </rPh>
    <rPh sb="122" eb="124">
      <t>ダイダイイロ</t>
    </rPh>
    <rPh sb="125" eb="127">
      <t>ヒョウジ</t>
    </rPh>
    <rPh sb="140" eb="141">
      <t>ダイダイ</t>
    </rPh>
    <rPh sb="141" eb="142">
      <t>イロ</t>
    </rPh>
    <rPh sb="143" eb="145">
      <t>ヒョウジ</t>
    </rPh>
    <rPh sb="148" eb="150">
      <t>ジョウケン</t>
    </rPh>
    <rPh sb="150" eb="151">
      <t>カ</t>
    </rPh>
    <rPh sb="153" eb="155">
      <t>アンゼン</t>
    </rPh>
    <rPh sb="155" eb="157">
      <t>タイサク</t>
    </rPh>
    <rPh sb="157" eb="159">
      <t>ブザイ</t>
    </rPh>
    <rPh sb="160" eb="162">
      <t>セッチ</t>
    </rPh>
    <rPh sb="163" eb="165">
      <t>ヒツヨウ</t>
    </rPh>
    <rPh sb="176" eb="180">
      <t>ソウレイバイリョウ</t>
    </rPh>
    <rPh sb="186" eb="188">
      <t>イジョウ</t>
    </rPh>
    <rPh sb="191" eb="193">
      <t>バアイ</t>
    </rPh>
    <rPh sb="198" eb="200">
      <t>レイバイ</t>
    </rPh>
    <rPh sb="201" eb="203">
      <t>シヨウ</t>
    </rPh>
    <rPh sb="208" eb="210">
      <t>デキ</t>
    </rPh>
    <phoneticPr fontId="2"/>
  </si>
  <si>
    <t>接続配管の接続部を漏えい部位として含まないようにするためには、JRA GL-18：2024にて規定された4.1.2 特別なリークチェックを満足する必要があります。</t>
    <rPh sb="0" eb="2">
      <t>セツゾク</t>
    </rPh>
    <rPh sb="2" eb="4">
      <t>ハイカン</t>
    </rPh>
    <rPh sb="5" eb="8">
      <t>セツゾクブ</t>
    </rPh>
    <rPh sb="12" eb="14">
      <t>ブイ</t>
    </rPh>
    <rPh sb="17" eb="18">
      <t>フク</t>
    </rPh>
    <rPh sb="47" eb="49">
      <t>キテイ</t>
    </rPh>
    <rPh sb="58" eb="60">
      <t>トクベツ</t>
    </rPh>
    <rPh sb="69" eb="71">
      <t>マンゾク</t>
    </rPh>
    <rPh sb="73" eb="75">
      <t>ヒツヨウ</t>
    </rPh>
    <phoneticPr fontId="2"/>
  </si>
  <si>
    <t>㉑</t>
    <phoneticPr fontId="2"/>
  </si>
  <si>
    <t>㉒</t>
    <phoneticPr fontId="2"/>
  </si>
  <si>
    <t>㉓</t>
    <phoneticPr fontId="2"/>
  </si>
  <si>
    <t>実総冷媒量での判定結果_安全装置不要</t>
    <rPh sb="0" eb="1">
      <t>ジツ</t>
    </rPh>
    <rPh sb="1" eb="2">
      <t>ソウ</t>
    </rPh>
    <rPh sb="2" eb="4">
      <t>レイバイ</t>
    </rPh>
    <rPh sb="4" eb="5">
      <t>リョウ</t>
    </rPh>
    <rPh sb="7" eb="9">
      <t>ハンテイ</t>
    </rPh>
    <rPh sb="9" eb="11">
      <t>ケッカ</t>
    </rPh>
    <rPh sb="12" eb="16">
      <t>アンゼンソウチ</t>
    </rPh>
    <rPh sb="16" eb="18">
      <t>フヨウ</t>
    </rPh>
    <phoneticPr fontId="2"/>
  </si>
  <si>
    <t>実総冷媒量での判定結果_安全装置必要</t>
    <rPh sb="12" eb="16">
      <t>アンゼンソウチ</t>
    </rPh>
    <rPh sb="16" eb="18">
      <t>ヒツヨウ</t>
    </rPh>
    <phoneticPr fontId="2"/>
  </si>
  <si>
    <t>実総冷媒量での判定結果_R32冷媒使用不可</t>
    <rPh sb="15" eb="17">
      <t>レイバイ</t>
    </rPh>
    <rPh sb="17" eb="19">
      <t>シヨウ</t>
    </rPh>
    <rPh sb="19" eb="21">
      <t>フカ</t>
    </rPh>
    <phoneticPr fontId="2"/>
  </si>
  <si>
    <t>一つの冷媒回路に充塡できる最大冷媒量は ISO 5149-1 で規定されており，微燃性冷媒に関しては 150 kg 以下での使用としてください。</t>
    <rPh sb="58" eb="60">
      <t>イカ</t>
    </rPh>
    <rPh sb="62" eb="64">
      <t>シヨウ</t>
    </rPh>
    <phoneticPr fontId="2"/>
  </si>
  <si>
    <t>燃焼下限界値（LFL）</t>
    <phoneticPr fontId="2"/>
  </si>
  <si>
    <r>
      <t>冷媒と空気とを均一に混合させた状態で火炎を伝ぱすることが可能な冷媒の最小濃度。R32冷媒の燃焼下限界値LFL＝0.307[ｋｇ/ｍ</t>
    </r>
    <r>
      <rPr>
        <vertAlign val="superscript"/>
        <sz val="11"/>
        <color theme="1"/>
        <rFont val="游ゴシック"/>
        <family val="3"/>
        <charset val="128"/>
        <scheme val="minor"/>
      </rPr>
      <t>3</t>
    </r>
    <r>
      <rPr>
        <sz val="11"/>
        <color theme="1"/>
        <rFont val="游ゴシック"/>
        <family val="3"/>
        <charset val="128"/>
        <scheme val="minor"/>
      </rPr>
      <t xml:space="preserve">] </t>
    </r>
    <rPh sb="36" eb="38">
      <t>ノウド</t>
    </rPh>
    <rPh sb="42" eb="44">
      <t>レイバイ</t>
    </rPh>
    <phoneticPr fontId="2"/>
  </si>
  <si>
    <r>
      <t>kg/ｍ</t>
    </r>
    <r>
      <rPr>
        <vertAlign val="superscript"/>
        <sz val="11"/>
        <color theme="1"/>
        <rFont val="游ゴシック"/>
        <family val="3"/>
        <charset val="128"/>
        <scheme val="minor"/>
      </rPr>
      <t>3</t>
    </r>
    <phoneticPr fontId="2"/>
  </si>
  <si>
    <t>冷媒漏えい時最大濃度</t>
    <phoneticPr fontId="2"/>
  </si>
  <si>
    <t>冷媒漏えい時最大濃度</t>
    <rPh sb="0" eb="2">
      <t>レイバイ</t>
    </rPh>
    <rPh sb="2" eb="3">
      <t>ロウ</t>
    </rPh>
    <rPh sb="5" eb="6">
      <t>ジ</t>
    </rPh>
    <rPh sb="6" eb="8">
      <t>サイダイ</t>
    </rPh>
    <rPh sb="8" eb="10">
      <t>ノウド</t>
    </rPh>
    <phoneticPr fontId="3"/>
  </si>
  <si>
    <r>
      <t>R32_1/4LFL[kg/m</t>
    </r>
    <r>
      <rPr>
        <b/>
        <vertAlign val="superscript"/>
        <sz val="11"/>
        <color theme="1"/>
        <rFont val="游ゴシック"/>
        <family val="3"/>
        <charset val="128"/>
        <scheme val="minor"/>
      </rPr>
      <t>3</t>
    </r>
    <r>
      <rPr>
        <b/>
        <sz val="11"/>
        <color theme="1"/>
        <rFont val="游ゴシック"/>
        <family val="3"/>
        <charset val="128"/>
        <scheme val="minor"/>
      </rPr>
      <t>]</t>
    </r>
    <phoneticPr fontId="3"/>
  </si>
  <si>
    <t>㉔</t>
    <phoneticPr fontId="2"/>
  </si>
  <si>
    <t>天井とユニットクーラの吊り足部までの距離</t>
    <rPh sb="0" eb="2">
      <t>テンジョウ</t>
    </rPh>
    <rPh sb="11" eb="12">
      <t>ツ</t>
    </rPh>
    <rPh sb="13" eb="14">
      <t>アシ</t>
    </rPh>
    <rPh sb="14" eb="15">
      <t>ブ</t>
    </rPh>
    <rPh sb="18" eb="20">
      <t>キョリ</t>
    </rPh>
    <phoneticPr fontId="2"/>
  </si>
  <si>
    <t>：入力禁止セル</t>
    <phoneticPr fontId="2"/>
  </si>
  <si>
    <t>UCH-M15VNA(-BKN,-SUS-BKN）</t>
  </si>
  <si>
    <t>一系統当たり
最大冷媒量</t>
    <rPh sb="0" eb="1">
      <t>イチ</t>
    </rPh>
    <rPh sb="1" eb="3">
      <t>ケイトウ</t>
    </rPh>
    <rPh sb="3" eb="4">
      <t>ア</t>
    </rPh>
    <rPh sb="7" eb="9">
      <t>サイダイ</t>
    </rPh>
    <rPh sb="9" eb="12">
      <t>レイバイリョウ</t>
    </rPh>
    <phoneticPr fontId="2"/>
  </si>
  <si>
    <t>安全装置不要
許容最大冷媒量</t>
    <rPh sb="0" eb="2">
      <t>アンゼン</t>
    </rPh>
    <rPh sb="2" eb="4">
      <t>ソウチ</t>
    </rPh>
    <rPh sb="4" eb="6">
      <t>フヨウ</t>
    </rPh>
    <rPh sb="7" eb="9">
      <t>キョヨウ</t>
    </rPh>
    <rPh sb="9" eb="11">
      <t>サイダイ</t>
    </rPh>
    <rPh sb="11" eb="14">
      <t>レイバイリョウ</t>
    </rPh>
    <phoneticPr fontId="2"/>
  </si>
  <si>
    <t>室内機内容積1</t>
    <rPh sb="0" eb="3">
      <t>シツナイキ</t>
    </rPh>
    <rPh sb="3" eb="4">
      <t>ナイ</t>
    </rPh>
    <rPh sb="4" eb="6">
      <t>ヨウセキ</t>
    </rPh>
    <phoneticPr fontId="2"/>
  </si>
  <si>
    <t>室内機内容積2</t>
    <rPh sb="0" eb="3">
      <t>シツナイキ</t>
    </rPh>
    <rPh sb="3" eb="4">
      <t>ナイ</t>
    </rPh>
    <rPh sb="4" eb="6">
      <t>ヨウセキ</t>
    </rPh>
    <phoneticPr fontId="2"/>
  </si>
  <si>
    <t>台数_内容積1</t>
    <rPh sb="0" eb="2">
      <t>ダイスウ</t>
    </rPh>
    <rPh sb="3" eb="6">
      <t>ナイヨウセキ</t>
    </rPh>
    <phoneticPr fontId="2"/>
  </si>
  <si>
    <t>㉔_1</t>
    <phoneticPr fontId="2"/>
  </si>
  <si>
    <t>㉕_1</t>
    <phoneticPr fontId="2"/>
  </si>
  <si>
    <t>㉔_2</t>
    <phoneticPr fontId="2"/>
  </si>
  <si>
    <t>㉕_3</t>
    <phoneticPr fontId="2"/>
  </si>
  <si>
    <t>台数_内容積2</t>
    <rPh sb="0" eb="2">
      <t>ダイスウ</t>
    </rPh>
    <rPh sb="3" eb="6">
      <t>ナイヨウセキ</t>
    </rPh>
    <phoneticPr fontId="2"/>
  </si>
  <si>
    <t>㉕_2</t>
    <phoneticPr fontId="2"/>
  </si>
  <si>
    <t>㉔_3</t>
    <phoneticPr fontId="2"/>
  </si>
  <si>
    <t>台数_内容積3</t>
    <rPh sb="0" eb="2">
      <t>ダイスウ</t>
    </rPh>
    <rPh sb="3" eb="4">
      <t>ナイ</t>
    </rPh>
    <rPh sb="4" eb="6">
      <t>ヨウセキ</t>
    </rPh>
    <phoneticPr fontId="2"/>
  </si>
  <si>
    <t>㉕</t>
    <phoneticPr fontId="2"/>
  </si>
  <si>
    <t>ECOV-DM150MA(-BS,-BSG）</t>
  </si>
  <si>
    <t>漏えい高さ※1</t>
    <phoneticPr fontId="2"/>
  </si>
  <si>
    <t>ECOV-DM98MA(-BS,-BSG）</t>
  </si>
  <si>
    <t>三菱製クーラ採用時　安全装置要否判定シート</t>
    <rPh sb="0" eb="2">
      <t>ミツビシ</t>
    </rPh>
    <rPh sb="2" eb="3">
      <t>セイ</t>
    </rPh>
    <rPh sb="6" eb="9">
      <t>サイヨウジ</t>
    </rPh>
    <rPh sb="10" eb="12">
      <t>アンゼン</t>
    </rPh>
    <rPh sb="12" eb="14">
      <t>ソウチ</t>
    </rPh>
    <rPh sb="14" eb="16">
      <t>ヨウヒ</t>
    </rPh>
    <rPh sb="16" eb="18">
      <t>ハンテイ</t>
    </rPh>
    <phoneticPr fontId="2"/>
  </si>
  <si>
    <t>ECOV-DM270MA(-BS,-BSG）</t>
  </si>
  <si>
    <t>1室１系統の例</t>
    <rPh sb="1" eb="2">
      <t>シツ</t>
    </rPh>
    <rPh sb="3" eb="5">
      <t>ケイトウ</t>
    </rPh>
    <rPh sb="6" eb="7">
      <t>レイ</t>
    </rPh>
    <phoneticPr fontId="2"/>
  </si>
  <si>
    <t>複数室個別の例_A室</t>
    <rPh sb="0" eb="2">
      <t>フクスウ</t>
    </rPh>
    <rPh sb="2" eb="3">
      <t>シツ</t>
    </rPh>
    <rPh sb="3" eb="5">
      <t>コベツ</t>
    </rPh>
    <rPh sb="6" eb="7">
      <t>レイ</t>
    </rPh>
    <rPh sb="9" eb="10">
      <t>シツ</t>
    </rPh>
    <phoneticPr fontId="2"/>
  </si>
  <si>
    <t>複数室個別の例_B室</t>
    <rPh sb="0" eb="2">
      <t>フクスウ</t>
    </rPh>
    <rPh sb="2" eb="3">
      <t>シツ</t>
    </rPh>
    <rPh sb="3" eb="5">
      <t>コベツ</t>
    </rPh>
    <rPh sb="6" eb="7">
      <t>レイ</t>
    </rPh>
    <rPh sb="9" eb="10">
      <t>シツ</t>
    </rPh>
    <phoneticPr fontId="2"/>
  </si>
  <si>
    <t>同室複数台の例_C系統</t>
    <rPh sb="0" eb="2">
      <t>ドウシツ</t>
    </rPh>
    <rPh sb="2" eb="4">
      <t>フクスウ</t>
    </rPh>
    <rPh sb="4" eb="5">
      <t>ダイ</t>
    </rPh>
    <rPh sb="6" eb="7">
      <t>レイ</t>
    </rPh>
    <rPh sb="9" eb="11">
      <t>ケイトウ</t>
    </rPh>
    <phoneticPr fontId="2"/>
  </si>
  <si>
    <t>同室複数台の例_D系統</t>
    <rPh sb="0" eb="2">
      <t>ドウシツ</t>
    </rPh>
    <rPh sb="2" eb="4">
      <t>フクスウ</t>
    </rPh>
    <rPh sb="4" eb="5">
      <t>ダイ</t>
    </rPh>
    <rPh sb="6" eb="7">
      <t>レイ</t>
    </rPh>
    <rPh sb="9" eb="11">
      <t>ケイトウ</t>
    </rPh>
    <phoneticPr fontId="2"/>
  </si>
  <si>
    <t>他社製クーラ採用時　R32冷媒使用時漏えいセンサー要否判定シート</t>
    <rPh sb="0" eb="2">
      <t>タシャ</t>
    </rPh>
    <rPh sb="2" eb="3">
      <t>セイ</t>
    </rPh>
    <rPh sb="6" eb="9">
      <t>サイヨウジ</t>
    </rPh>
    <rPh sb="13" eb="15">
      <t>レイバイ</t>
    </rPh>
    <rPh sb="15" eb="17">
      <t>シヨウ</t>
    </rPh>
    <rPh sb="17" eb="18">
      <t>ジ</t>
    </rPh>
    <rPh sb="25" eb="27">
      <t>ヨウヒ</t>
    </rPh>
    <rPh sb="27" eb="29">
      <t>ハンテイ</t>
    </rPh>
    <phoneticPr fontId="2"/>
  </si>
  <si>
    <t>UCL-M8VHA(-BKN,-SUS-BKN）</t>
  </si>
  <si>
    <t>UCL-M10VHA(-BKN,-SUS-BKN）</t>
  </si>
  <si>
    <t>UCL-M15VHA(-BKN,-SUS-BKN）</t>
  </si>
  <si>
    <t>天井とユニットクーラの隙間</t>
  </si>
  <si>
    <t>漏えい高さが 1.5 m 未満の場合は 安全装置を必ず設置する必要があります。</t>
    <rPh sb="20" eb="24">
      <t>アンゼンソウチ</t>
    </rPh>
    <rPh sb="25" eb="26">
      <t>カナラ</t>
    </rPh>
    <rPh sb="27" eb="29">
      <t>セッチ</t>
    </rPh>
    <rPh sb="31" eb="33">
      <t>ヒツヨウ</t>
    </rPh>
    <phoneticPr fontId="2"/>
  </si>
  <si>
    <t>：判定結果に沿って安全装置の設置を行ってください。</t>
    <rPh sb="1" eb="5">
      <t>ハンテイケッカ</t>
    </rPh>
    <rPh sb="6" eb="7">
      <t>ソ</t>
    </rPh>
    <rPh sb="9" eb="13">
      <t>アンゼンソウチ</t>
    </rPh>
    <rPh sb="14" eb="16">
      <t>セッチ</t>
    </rPh>
    <rPh sb="17" eb="18">
      <t>オコナ</t>
    </rPh>
    <phoneticPr fontId="2"/>
  </si>
  <si>
    <t>：複数室個別の中で安全装置が必要な部屋が1室でもあった場合は、全ユニットクーラに安全装置を設置してください。</t>
    <rPh sb="1" eb="3">
      <t>フクスウ</t>
    </rPh>
    <rPh sb="3" eb="4">
      <t>シツ</t>
    </rPh>
    <rPh sb="4" eb="6">
      <t>コベツ</t>
    </rPh>
    <rPh sb="7" eb="8">
      <t>ナカ</t>
    </rPh>
    <rPh sb="9" eb="11">
      <t>アンゼン</t>
    </rPh>
    <rPh sb="11" eb="13">
      <t>ソウチ</t>
    </rPh>
    <rPh sb="14" eb="16">
      <t>ヒツヨウ</t>
    </rPh>
    <rPh sb="17" eb="19">
      <t>ヘヤ</t>
    </rPh>
    <rPh sb="21" eb="22">
      <t>シツ</t>
    </rPh>
    <rPh sb="27" eb="29">
      <t>バアイ</t>
    </rPh>
    <rPh sb="31" eb="32">
      <t>ゼン</t>
    </rPh>
    <rPh sb="40" eb="42">
      <t>アンゼン</t>
    </rPh>
    <rPh sb="42" eb="44">
      <t>ソウチ</t>
    </rPh>
    <rPh sb="45" eb="47">
      <t>セッチ</t>
    </rPh>
    <phoneticPr fontId="2"/>
  </si>
  <si>
    <t>：同室複数台の各系統の中で安全装置が必要な系統が1系統でもあった場合は、全ユニットクーラに安全装置を設置してください。</t>
    <rPh sb="1" eb="3">
      <t>ドウシツ</t>
    </rPh>
    <rPh sb="3" eb="6">
      <t>フクスウダイ</t>
    </rPh>
    <rPh sb="7" eb="8">
      <t>カク</t>
    </rPh>
    <rPh sb="8" eb="10">
      <t>ケイトウ</t>
    </rPh>
    <rPh sb="11" eb="12">
      <t>ナカ</t>
    </rPh>
    <rPh sb="13" eb="15">
      <t>アンゼン</t>
    </rPh>
    <rPh sb="15" eb="17">
      <t>ソウチ</t>
    </rPh>
    <rPh sb="18" eb="20">
      <t>ヒツヨウ</t>
    </rPh>
    <rPh sb="21" eb="23">
      <t>ケイトウ</t>
    </rPh>
    <rPh sb="25" eb="27">
      <t>ケイトウ</t>
    </rPh>
    <rPh sb="32" eb="34">
      <t>バアイ</t>
    </rPh>
    <rPh sb="36" eb="37">
      <t>ゼン</t>
    </rPh>
    <rPh sb="45" eb="47">
      <t>アンゼン</t>
    </rPh>
    <rPh sb="47" eb="49">
      <t>ソウチ</t>
    </rPh>
    <rPh sb="50" eb="52">
      <t>セッチ</t>
    </rPh>
    <phoneticPr fontId="2"/>
  </si>
  <si>
    <t>安全装置を設置することなく、判定頂いた系統の使用が可能です。</t>
    <phoneticPr fontId="2"/>
  </si>
  <si>
    <t>ただし、最終的な要否判断は、実総冷媒量にて判定する必要があります。</t>
    <phoneticPr fontId="2"/>
  </si>
  <si>
    <t>上記判定で、安全装置不要と判定された場合も、安全装置の設置を行ってください。</t>
    <rPh sb="0" eb="2">
      <t>ジョウキ</t>
    </rPh>
    <rPh sb="2" eb="4">
      <t>ハンテイ</t>
    </rPh>
    <rPh sb="6" eb="10">
      <t>アンゼンソウチ</t>
    </rPh>
    <rPh sb="10" eb="12">
      <t>フヨウ</t>
    </rPh>
    <rPh sb="13" eb="15">
      <t>ハンテイ</t>
    </rPh>
    <rPh sb="18" eb="20">
      <t>バアイ</t>
    </rPh>
    <rPh sb="22" eb="26">
      <t>アンゼンソウチ</t>
    </rPh>
    <rPh sb="27" eb="29">
      <t>セッチ</t>
    </rPh>
    <rPh sb="30" eb="31">
      <t>オコナ</t>
    </rPh>
    <phoneticPr fontId="2"/>
  </si>
  <si>
    <t>各部屋での判定が、全室安全装置不要となった場合は、安全装置を設置することなく、</t>
    <rPh sb="0" eb="3">
      <t>カクヘヤ</t>
    </rPh>
    <rPh sb="5" eb="7">
      <t>ハンテイ</t>
    </rPh>
    <rPh sb="9" eb="11">
      <t>ゼンシツ</t>
    </rPh>
    <rPh sb="11" eb="15">
      <t>アンゼンソウチ</t>
    </rPh>
    <rPh sb="15" eb="17">
      <t>フヨウ</t>
    </rPh>
    <rPh sb="21" eb="23">
      <t>バアイ</t>
    </rPh>
    <phoneticPr fontId="2"/>
  </si>
  <si>
    <t>判定頂いた系統の使用が可能です。</t>
    <phoneticPr fontId="2"/>
  </si>
  <si>
    <t>各系統での判定が、全系統安全装置不要となった場合は、安全装置を設置することなく、</t>
    <rPh sb="0" eb="1">
      <t>カク</t>
    </rPh>
    <rPh sb="1" eb="3">
      <t>ケイトウ</t>
    </rPh>
    <rPh sb="5" eb="7">
      <t>ハンテイ</t>
    </rPh>
    <rPh sb="9" eb="10">
      <t>ゼン</t>
    </rPh>
    <rPh sb="10" eb="12">
      <t>ケイトウ</t>
    </rPh>
    <rPh sb="12" eb="16">
      <t>アンゼンソウチ</t>
    </rPh>
    <rPh sb="16" eb="18">
      <t>フヨウ</t>
    </rPh>
    <rPh sb="22" eb="24">
      <t>バアイ</t>
    </rPh>
    <phoneticPr fontId="2"/>
  </si>
  <si>
    <t>：手入力セル</t>
  </si>
  <si>
    <t>手入力セル</t>
    <phoneticPr fontId="2"/>
  </si>
  <si>
    <t>：選択入力セル</t>
  </si>
  <si>
    <t>選択入力セル</t>
    <phoneticPr fontId="2"/>
  </si>
  <si>
    <t>手入力セルに各数値入力、選択入力セルの選択をお願いします。
各用語につきましては、別シートの用語説明を参照ください。
■手順
　　1．R32冷媒使用時安全装置要否判定シート要領書に沿って設置条件の入力を実施頂き、安全装置の要否判断をお願いします。
　　2．手入力セル、選択入力セル(①②③⑤⑥⑦⑫⑬⑭⑮⑯⑰)の項目を入力ください。
　　3．2で入力した条件に対し、⑳想定冷媒量での判定結果に安全装置の必要要否が出力されます。
　　4．最終的な要否判断は、㉑実総冷媒量にて判定し最終結果を記録し管理する必要があります。
　　5．庫内の収容率が50％を超える場合は別途営業担当にご相談ください。1/4LFLを満足している条件でも急速に漏えいが発生した場合、危険濃度に達するおそれがあります。</t>
    <rPh sb="60" eb="62">
      <t>テジュン</t>
    </rPh>
    <rPh sb="263" eb="265">
      <t>コナイ</t>
    </rPh>
    <rPh sb="280" eb="282">
      <t>ベット</t>
    </rPh>
    <rPh sb="282" eb="284">
      <t>エイギョウ</t>
    </rPh>
    <rPh sb="284" eb="286">
      <t>タントウ</t>
    </rPh>
    <rPh sb="288" eb="290">
      <t>ソウダン</t>
    </rPh>
    <rPh sb="302" eb="304">
      <t>マンゾク</t>
    </rPh>
    <rPh sb="308" eb="310">
      <t>ジョウケン</t>
    </rPh>
    <rPh sb="312" eb="314">
      <t>キュウソク</t>
    </rPh>
    <rPh sb="315" eb="316">
      <t>ロウ</t>
    </rPh>
    <rPh sb="319" eb="321">
      <t>ハッセイ</t>
    </rPh>
    <rPh sb="323" eb="325">
      <t>バアイ</t>
    </rPh>
    <rPh sb="331" eb="332">
      <t>タッ</t>
    </rPh>
    <phoneticPr fontId="2"/>
  </si>
  <si>
    <t>R32冷媒使用時安全装置要否判定シート要領書</t>
    <rPh sb="8" eb="12">
      <t>アンゼンソウチ</t>
    </rPh>
    <rPh sb="19" eb="22">
      <t>ヨウリョウショ</t>
    </rPh>
    <phoneticPr fontId="2"/>
  </si>
  <si>
    <t>安全ツール概要</t>
    <rPh sb="0" eb="2">
      <t>アンゼン</t>
    </rPh>
    <rPh sb="5" eb="7">
      <t>ガイヨウ</t>
    </rPh>
    <phoneticPr fontId="2"/>
  </si>
  <si>
    <t>低温機器でR32冷媒をご使用いただく場合、安全にご使用いただくために規定されている日冷工のガイドライン(GL-18,GL-20)に沿って安全対策の必要条件を確認いただく必要があります。</t>
    <rPh sb="0" eb="4">
      <t>テイオンキキ</t>
    </rPh>
    <rPh sb="12" eb="14">
      <t>シヨウ</t>
    </rPh>
    <rPh sb="18" eb="20">
      <t>バアイ</t>
    </rPh>
    <rPh sb="21" eb="23">
      <t>アンゼン</t>
    </rPh>
    <rPh sb="25" eb="27">
      <t>シヨウ</t>
    </rPh>
    <rPh sb="34" eb="36">
      <t>キテイ</t>
    </rPh>
    <rPh sb="41" eb="44">
      <t>ニチレイコウ</t>
    </rPh>
    <rPh sb="65" eb="66">
      <t>ソ</t>
    </rPh>
    <rPh sb="68" eb="72">
      <t>アンゼンタイサク</t>
    </rPh>
    <rPh sb="73" eb="77">
      <t>ヒツヨウジョウケン</t>
    </rPh>
    <rPh sb="78" eb="80">
      <t>カクニン</t>
    </rPh>
    <rPh sb="84" eb="86">
      <t>ヒツヨウ</t>
    </rPh>
    <phoneticPr fontId="2"/>
  </si>
  <si>
    <t>本ツールは負荷側の安全対策の要否判定を簡易的に行うことができるツールです。</t>
    <rPh sb="0" eb="1">
      <t>ホン</t>
    </rPh>
    <rPh sb="5" eb="8">
      <t>フカガワ</t>
    </rPh>
    <phoneticPr fontId="2"/>
  </si>
  <si>
    <t>設置条件によって安全装置の要否が異なります。必ず安全装置の要否を確認し、当社ユニットのご使用をお願いいたします。</t>
    <phoneticPr fontId="2"/>
  </si>
  <si>
    <t>負荷側の安全対策の要否は冷媒漏えい時の平均濃度がLFL(※1)の1/4を下回るか否かで判断されます。</t>
    <rPh sb="0" eb="3">
      <t>フカガワ</t>
    </rPh>
    <rPh sb="4" eb="8">
      <t>アンゼンタイサク</t>
    </rPh>
    <rPh sb="9" eb="11">
      <t>ヨウヒ</t>
    </rPh>
    <rPh sb="12" eb="15">
      <t>レイバイロウ</t>
    </rPh>
    <rPh sb="17" eb="18">
      <t>ジ</t>
    </rPh>
    <rPh sb="19" eb="23">
      <t>ヘイキンノウド</t>
    </rPh>
    <rPh sb="36" eb="38">
      <t>シタマワ</t>
    </rPh>
    <rPh sb="40" eb="41">
      <t>イナ</t>
    </rPh>
    <rPh sb="43" eb="45">
      <t>ハンダン</t>
    </rPh>
    <phoneticPr fontId="2"/>
  </si>
  <si>
    <t>ここで必要となる冷媒漏えい時の平均濃度は下記「冷媒漏えい時の平均濃度の求め方」にて求められます。</t>
    <rPh sb="3" eb="5">
      <t>ヒツヨウ</t>
    </rPh>
    <rPh sb="8" eb="10">
      <t>レイバイ</t>
    </rPh>
    <rPh sb="10" eb="11">
      <t>ロウ</t>
    </rPh>
    <rPh sb="13" eb="14">
      <t>ジ</t>
    </rPh>
    <rPh sb="15" eb="17">
      <t>ヘイキン</t>
    </rPh>
    <rPh sb="17" eb="19">
      <t>ノウド</t>
    </rPh>
    <rPh sb="20" eb="22">
      <t>カキ</t>
    </rPh>
    <rPh sb="23" eb="26">
      <t>レイバイロウ</t>
    </rPh>
    <rPh sb="28" eb="29">
      <t>ジ</t>
    </rPh>
    <rPh sb="30" eb="34">
      <t>ヘイキンノウド</t>
    </rPh>
    <rPh sb="35" eb="36">
      <t>モト</t>
    </rPh>
    <rPh sb="37" eb="38">
      <t>カタ</t>
    </rPh>
    <rPh sb="41" eb="42">
      <t>モト</t>
    </rPh>
    <phoneticPr fontId="2"/>
  </si>
  <si>
    <t>本ツールは同式に基づき計算を行います。計算を行うにあたり、下記①～⑰項目の入力が必要となります。</t>
    <rPh sb="19" eb="21">
      <t>ケイサン</t>
    </rPh>
    <rPh sb="22" eb="23">
      <t>オコナ</t>
    </rPh>
    <rPh sb="29" eb="31">
      <t>カキ</t>
    </rPh>
    <rPh sb="34" eb="36">
      <t>コウモク</t>
    </rPh>
    <rPh sb="37" eb="39">
      <t>ニュウリョク</t>
    </rPh>
    <rPh sb="40" eb="42">
      <t>ヒツヨウ</t>
    </rPh>
    <phoneticPr fontId="2"/>
  </si>
  <si>
    <t>①「床面積」②「庫内高さ」③「天井とユニットの隙間」⑤「負荷側ユニット下面以下でのろう付けの有/無」⑥「特別なリークチェック(※2)対応有/無」</t>
    <phoneticPr fontId="2"/>
  </si>
  <si>
    <t>　■安全装置要否判定シート入力欄抜粋</t>
    <rPh sb="2" eb="6">
      <t>アンゼンソウチ</t>
    </rPh>
    <rPh sb="6" eb="8">
      <t>ヨウヒ</t>
    </rPh>
    <rPh sb="8" eb="10">
      <t>ハンテイ</t>
    </rPh>
    <rPh sb="13" eb="15">
      <t>ニュウリョク</t>
    </rPh>
    <rPh sb="15" eb="16">
      <t>ラン</t>
    </rPh>
    <rPh sb="16" eb="18">
      <t>バッスイ</t>
    </rPh>
    <phoneticPr fontId="2"/>
  </si>
  <si>
    <r>
      <t>　■冷媒漏えい時の平均濃度の求め方</t>
    </r>
    <r>
      <rPr>
        <sz val="9"/>
        <color theme="1"/>
        <rFont val="游ゴシック"/>
        <family val="3"/>
        <charset val="128"/>
        <scheme val="minor"/>
      </rPr>
      <t>(引用元：一般社団法人　日本冷凍空調工業会　ガイドラインを元に作成）</t>
    </r>
    <rPh sb="2" eb="5">
      <t>レイバイロウ</t>
    </rPh>
    <rPh sb="7" eb="8">
      <t>ジ</t>
    </rPh>
    <rPh sb="9" eb="13">
      <t>ヘイキンノウド</t>
    </rPh>
    <rPh sb="14" eb="15">
      <t>モト</t>
    </rPh>
    <rPh sb="16" eb="17">
      <t>カタ</t>
    </rPh>
    <rPh sb="18" eb="21">
      <t>インヨウモト</t>
    </rPh>
    <phoneticPr fontId="2"/>
  </si>
  <si>
    <t>安全装置要否判定ツール　入力手順</t>
    <rPh sb="0" eb="4">
      <t>アンゼンソウチ</t>
    </rPh>
    <rPh sb="4" eb="6">
      <t>ヨウヒ</t>
    </rPh>
    <rPh sb="6" eb="8">
      <t>ハンテイ</t>
    </rPh>
    <rPh sb="12" eb="16">
      <t>ニュウリョクテジュン</t>
    </rPh>
    <phoneticPr fontId="2"/>
  </si>
  <si>
    <t>1.「室名」に系統名を入力してください。</t>
    <phoneticPr fontId="2"/>
  </si>
  <si>
    <t>2.①「床面積」②「庫内高さ」③「天井とユニットの隙間」に設置部屋の情報を入力してください。</t>
    <phoneticPr fontId="2"/>
  </si>
  <si>
    <t>3.⑤「負荷側ユニット下面以下でのろう付けの有/無」⑥「特別なリークチェック対応有/無」をプルダウン選択してください。　　</t>
    <phoneticPr fontId="2"/>
  </si>
  <si>
    <t>4.手順3-⑥でリークチェック対応無しとした場合は⑦「ろう付け高さ」情報を入力してください。</t>
    <phoneticPr fontId="2"/>
  </si>
  <si>
    <t>5.⑫「延長配管長」に想定配管長を入力してください。</t>
    <phoneticPr fontId="2"/>
  </si>
  <si>
    <t>6.⑬「液配管径」⑭「ガス配管径」の情報をプルダウンで選択してください。</t>
    <rPh sb="18" eb="20">
      <t>ジョウホウ</t>
    </rPh>
    <rPh sb="27" eb="29">
      <t>センタク</t>
    </rPh>
    <phoneticPr fontId="2"/>
  </si>
  <si>
    <t>8.⑰「台数_形名」負荷機の台数を入力してください。</t>
    <phoneticPr fontId="2"/>
  </si>
  <si>
    <t>9.⑱システムごとの充填「想定冷媒量」が自動計算され、⑳「想定冷媒量での判定結果」へ安全対策要否の結果が出力されます。</t>
    <phoneticPr fontId="2"/>
  </si>
  <si>
    <t>10.施工後、㉑「実総冷媒量」を入力してください。最終結果の記録・管理のため、実冷媒量での安全対策部材要最終確認を行っていただく必要があります。</t>
    <rPh sb="64" eb="66">
      <t>ヒツヨウ</t>
    </rPh>
    <phoneticPr fontId="2"/>
  </si>
  <si>
    <t>庫内に複数台負荷器設備を設置する場合は、1系統でも安全対策が必要となる場合は全負荷器に安全対策が必要となります。</t>
    <rPh sb="0" eb="2">
      <t>コナイ</t>
    </rPh>
    <rPh sb="3" eb="6">
      <t>フクスウダイ</t>
    </rPh>
    <rPh sb="6" eb="9">
      <t>フカキ</t>
    </rPh>
    <rPh sb="9" eb="11">
      <t>セツビ</t>
    </rPh>
    <rPh sb="12" eb="14">
      <t>セッチ</t>
    </rPh>
    <rPh sb="16" eb="18">
      <t>バアイ</t>
    </rPh>
    <rPh sb="21" eb="23">
      <t>ケイトウ</t>
    </rPh>
    <rPh sb="25" eb="29">
      <t>アンゼンタイサク</t>
    </rPh>
    <rPh sb="30" eb="32">
      <t>ヒツヨウ</t>
    </rPh>
    <rPh sb="35" eb="37">
      <t>バアイ</t>
    </rPh>
    <rPh sb="38" eb="39">
      <t>ゼン</t>
    </rPh>
    <rPh sb="39" eb="42">
      <t>フカキ</t>
    </rPh>
    <rPh sb="43" eb="47">
      <t>アンゼンタイサク</t>
    </rPh>
    <rPh sb="48" eb="50">
      <t>ヒツヨウ</t>
    </rPh>
    <phoneticPr fontId="2"/>
  </si>
  <si>
    <t>庫内に複数冷媒系統設備がある場合平均濃度計算は全冷媒系統で試算してください。詳細は以下を参考にしてください。</t>
    <rPh sb="38" eb="40">
      <t>ショウサイ</t>
    </rPh>
    <rPh sb="41" eb="43">
      <t>イカ</t>
    </rPh>
    <rPh sb="44" eb="46">
      <t>サンコウ</t>
    </rPh>
    <phoneticPr fontId="2"/>
  </si>
  <si>
    <t>上記の通り、⑳想定冷媒量での判定結果は安全装置不要です。</t>
    <rPh sb="0" eb="2">
      <t>ジョウキ</t>
    </rPh>
    <rPh sb="3" eb="4">
      <t>トオ</t>
    </rPh>
    <rPh sb="7" eb="9">
      <t>ソウテイ</t>
    </rPh>
    <rPh sb="9" eb="12">
      <t>レイバイリョウ</t>
    </rPh>
    <rPh sb="14" eb="18">
      <t>ハンテイケッカ</t>
    </rPh>
    <rPh sb="19" eb="21">
      <t>アンゼン</t>
    </rPh>
    <rPh sb="21" eb="23">
      <t>ソウチ</t>
    </rPh>
    <rPh sb="23" eb="25">
      <t>フヨウ</t>
    </rPh>
    <phoneticPr fontId="2"/>
  </si>
  <si>
    <t>上記の通り、⑳想定冷媒量での判定結果はA室は安全装置必要、B室は安全装置が不要です。</t>
    <rPh sb="0" eb="2">
      <t>ジョウキ</t>
    </rPh>
    <rPh sb="3" eb="4">
      <t>トオ</t>
    </rPh>
    <rPh sb="7" eb="9">
      <t>ソウテイ</t>
    </rPh>
    <rPh sb="9" eb="12">
      <t>レイバイリョウ</t>
    </rPh>
    <rPh sb="14" eb="18">
      <t>ハンテイケッカ</t>
    </rPh>
    <rPh sb="20" eb="21">
      <t>シツ</t>
    </rPh>
    <rPh sb="22" eb="24">
      <t>アンゼン</t>
    </rPh>
    <rPh sb="24" eb="26">
      <t>ソウチ</t>
    </rPh>
    <rPh sb="26" eb="28">
      <t>ヒツヨウ</t>
    </rPh>
    <rPh sb="30" eb="31">
      <t>シツ</t>
    </rPh>
    <rPh sb="32" eb="34">
      <t>アンゼン</t>
    </rPh>
    <rPh sb="34" eb="36">
      <t>ソウチ</t>
    </rPh>
    <rPh sb="37" eb="39">
      <t>フヨウ</t>
    </rPh>
    <phoneticPr fontId="2"/>
  </si>
  <si>
    <t>ただし各部屋での判定を行い1室でも安全装置必要と判定された場合は、</t>
    <rPh sb="3" eb="6">
      <t>カクヘヤ</t>
    </rPh>
    <rPh sb="8" eb="10">
      <t>ハンテイ</t>
    </rPh>
    <rPh sb="11" eb="12">
      <t>オコナ</t>
    </rPh>
    <rPh sb="14" eb="15">
      <t>シツ</t>
    </rPh>
    <rPh sb="17" eb="21">
      <t>アンゼンソウチ</t>
    </rPh>
    <rPh sb="21" eb="23">
      <t>ヒツヨウ</t>
    </rPh>
    <rPh sb="24" eb="26">
      <t>ハンテイ</t>
    </rPh>
    <rPh sb="29" eb="31">
      <t>バアイ</t>
    </rPh>
    <phoneticPr fontId="2"/>
  </si>
  <si>
    <t>安全装置不要と判定された部屋も、安全装置の設置を行う必要があります。</t>
    <rPh sb="0" eb="4">
      <t>アンゼンソウチ</t>
    </rPh>
    <rPh sb="4" eb="6">
      <t>フヨウ</t>
    </rPh>
    <rPh sb="7" eb="9">
      <t>ハンテイ</t>
    </rPh>
    <rPh sb="12" eb="14">
      <t>ヘヤ</t>
    </rPh>
    <rPh sb="16" eb="20">
      <t>アンゼンソウチ</t>
    </rPh>
    <rPh sb="21" eb="23">
      <t>セッチ</t>
    </rPh>
    <rPh sb="24" eb="25">
      <t>オコナ</t>
    </rPh>
    <rPh sb="26" eb="28">
      <t>ヒツヨウ</t>
    </rPh>
    <phoneticPr fontId="2"/>
  </si>
  <si>
    <t>上記結果の場合はA室、B室ともに安全装置が必要となります。</t>
    <rPh sb="0" eb="4">
      <t>ジョウキケッカ</t>
    </rPh>
    <rPh sb="5" eb="7">
      <t>バアイ</t>
    </rPh>
    <rPh sb="9" eb="10">
      <t>シツ</t>
    </rPh>
    <rPh sb="12" eb="13">
      <t>シツ</t>
    </rPh>
    <rPh sb="16" eb="18">
      <t>アンゼン</t>
    </rPh>
    <rPh sb="18" eb="20">
      <t>ソウチ</t>
    </rPh>
    <rPh sb="21" eb="23">
      <t>ヒツヨウ</t>
    </rPh>
    <phoneticPr fontId="2"/>
  </si>
  <si>
    <t>3⃣同室複数台の例</t>
  </si>
  <si>
    <t>上記の通り、⑳想定冷媒量での判定結果はC系統は安全装置不要、D系統は安全装置必要です。</t>
    <rPh sb="0" eb="2">
      <t>ジョウキ</t>
    </rPh>
    <rPh sb="3" eb="4">
      <t>トオ</t>
    </rPh>
    <rPh sb="7" eb="9">
      <t>ソウテイ</t>
    </rPh>
    <rPh sb="9" eb="12">
      <t>レイバイリョウ</t>
    </rPh>
    <rPh sb="14" eb="18">
      <t>ハンテイケッカ</t>
    </rPh>
    <rPh sb="20" eb="22">
      <t>ケイトウ</t>
    </rPh>
    <rPh sb="23" eb="25">
      <t>アンゼン</t>
    </rPh>
    <rPh sb="25" eb="27">
      <t>ソウチ</t>
    </rPh>
    <rPh sb="27" eb="29">
      <t>フヨウ</t>
    </rPh>
    <rPh sb="31" eb="33">
      <t>ケイトウ</t>
    </rPh>
    <rPh sb="34" eb="36">
      <t>アンゼン</t>
    </rPh>
    <rPh sb="36" eb="38">
      <t>ソウチ</t>
    </rPh>
    <rPh sb="38" eb="40">
      <t>ヒツヨウ</t>
    </rPh>
    <phoneticPr fontId="2"/>
  </si>
  <si>
    <t>ただし各系統での判定を行い1系統でも安全装置必要と判定された場合は、</t>
    <rPh sb="3" eb="4">
      <t>カク</t>
    </rPh>
    <rPh sb="4" eb="6">
      <t>ケイトウ</t>
    </rPh>
    <rPh sb="8" eb="10">
      <t>ハンテイ</t>
    </rPh>
    <rPh sb="11" eb="12">
      <t>オコナ</t>
    </rPh>
    <rPh sb="14" eb="16">
      <t>ケイトウ</t>
    </rPh>
    <rPh sb="18" eb="22">
      <t>アンゼンソウチ</t>
    </rPh>
    <rPh sb="22" eb="24">
      <t>ヒツヨウ</t>
    </rPh>
    <rPh sb="25" eb="27">
      <t>ハンテイ</t>
    </rPh>
    <rPh sb="30" eb="32">
      <t>バアイ</t>
    </rPh>
    <phoneticPr fontId="2"/>
  </si>
  <si>
    <t>上記結果の場合C系統、D系統ともに安全装置が必要となります。</t>
    <rPh sb="0" eb="4">
      <t>ジョウキケッカ</t>
    </rPh>
    <rPh sb="5" eb="7">
      <t>バアイ</t>
    </rPh>
    <rPh sb="8" eb="10">
      <t>ケイトウ</t>
    </rPh>
    <rPh sb="12" eb="14">
      <t>ケイトウ</t>
    </rPh>
    <rPh sb="17" eb="19">
      <t>アンゼン</t>
    </rPh>
    <rPh sb="19" eb="21">
      <t>ソウチ</t>
    </rPh>
    <rPh sb="22" eb="24">
      <t>ヒツヨウ</t>
    </rPh>
    <phoneticPr fontId="2"/>
  </si>
  <si>
    <t xml:space="preserve">1.本ツールはR32冷媒を使用した低温機器を導入するうえで、冷媒漏えい時の安全確保を目的とし、JRA GL20、18に基づき冷媒漏えい時の安全対策要否判定を簡易的に行うものです。
  </t>
    <phoneticPr fontId="2"/>
  </si>
  <si>
    <t>　最新のガイドラインの要求事項をご確認の上、判定結果についてはご利用者の責任において検証しご利用ください。</t>
    <phoneticPr fontId="2"/>
  </si>
  <si>
    <t>2.当社は、本ツールの完全性、正確性等につきいかなる保証を行うものではありません。本ツールのご利用によって生じたいかなる損害または損失についても同様とします。</t>
    <phoneticPr fontId="2"/>
  </si>
  <si>
    <t>　庫内の収容率が高まると計算結果と異なる場合がありますのでご注意ください。</t>
    <phoneticPr fontId="2"/>
  </si>
  <si>
    <t>3.本ツールに掲載されている情報は、予告なしに変更する可能性があります。予めご了承ください。</t>
    <phoneticPr fontId="2"/>
  </si>
  <si>
    <t>4.当社に無断での転載、コピー、改変を禁止します。</t>
    <phoneticPr fontId="2"/>
  </si>
  <si>
    <t>5.本ツールでの計算結果がガイドラインに定められるチェックシートの一つとしてユーザー様にて保管する必要があります。ユーザー様へのご提出ならびいユーザー様への保管要請をお願いいたします。</t>
    <phoneticPr fontId="2"/>
  </si>
  <si>
    <t>床面からユニット下面までの高さ</t>
    <rPh sb="0" eb="2">
      <t>ユカメン</t>
    </rPh>
    <phoneticPr fontId="2"/>
  </si>
  <si>
    <t>床面からユニット下面までの高さ＝庫内高さ-天井とユニットの隙間にて求めた高さ</t>
    <rPh sb="16" eb="19">
      <t>コナイタカ</t>
    </rPh>
    <rPh sb="20" eb="23">
      <t>ーテンジョウ</t>
    </rPh>
    <rPh sb="29" eb="31">
      <t>スキマ</t>
    </rPh>
    <rPh sb="33" eb="34">
      <t>モト</t>
    </rPh>
    <rPh sb="36" eb="37">
      <t>タカ</t>
    </rPh>
    <phoneticPr fontId="2"/>
  </si>
  <si>
    <t>床面から
ユニット下面までの高さ</t>
    <rPh sb="0" eb="2">
      <t>ユカメン</t>
    </rPh>
    <rPh sb="9" eb="11">
      <t>カメン</t>
    </rPh>
    <rPh sb="14" eb="15">
      <t>タカ</t>
    </rPh>
    <phoneticPr fontId="2"/>
  </si>
  <si>
    <t>　※1　LFL（Kg/m3）：燃焼下限界（爆発下限界）冷媒と空気とを均一に混合させた状態で火炎を伝ぱする事が可能な冷媒の最小濃度</t>
    <phoneticPr fontId="2"/>
  </si>
  <si>
    <t>1⃣1室1系統の例</t>
    <rPh sb="2" eb="4">
      <t>イチシツ</t>
    </rPh>
    <rPh sb="4" eb="7">
      <t>イチケイトウ</t>
    </rPh>
    <rPh sb="8" eb="9">
      <t>レイ</t>
    </rPh>
    <phoneticPr fontId="2"/>
  </si>
  <si>
    <t>2⃣複数室個別の例</t>
    <rPh sb="2" eb="4">
      <t>フクスウ</t>
    </rPh>
    <rPh sb="4" eb="5">
      <t>シツ</t>
    </rPh>
    <rPh sb="5" eb="7">
      <t>コベツ</t>
    </rPh>
    <rPh sb="8" eb="9">
      <t>レイ</t>
    </rPh>
    <phoneticPr fontId="2"/>
  </si>
  <si>
    <t>3⃣同室複数台の例</t>
    <rPh sb="2" eb="4">
      <t>ドウシツ</t>
    </rPh>
    <rPh sb="4" eb="7">
      <t>フクスウダイ</t>
    </rPh>
    <rPh sb="8" eb="9">
      <t>レイ</t>
    </rPh>
    <phoneticPr fontId="2"/>
  </si>
  <si>
    <t>1⃣1室1系統の場合</t>
    <rPh sb="2" eb="4">
      <t>イチシツ</t>
    </rPh>
    <rPh sb="4" eb="7">
      <t>イチケイトウ</t>
    </rPh>
    <rPh sb="8" eb="10">
      <t>バアイ</t>
    </rPh>
    <phoneticPr fontId="2"/>
  </si>
  <si>
    <t>　※2　フロン排出抑制法で規定されている発泡液法・蛍光剤法</t>
    <phoneticPr fontId="2"/>
  </si>
  <si>
    <t>免責事項</t>
    <phoneticPr fontId="2"/>
  </si>
  <si>
    <t>■注意点</t>
    <rPh sb="1" eb="4">
      <t>チュウイテン</t>
    </rPh>
    <phoneticPr fontId="2"/>
  </si>
  <si>
    <t>⑦「ろう付け高さ」⑫「延長配管長」⑬「液配管径」⑭「ガス配管径」⑮室外機「形名」⑯負荷機「形名」⑰負荷機「台数_形名」</t>
    <rPh sb="33" eb="36">
      <t>シツガイキ</t>
    </rPh>
    <phoneticPr fontId="2"/>
  </si>
  <si>
    <t>7.⑮室外機「形名」⑯負荷機「形名」より室外機、負荷機をプルダウンで選択してください。</t>
    <rPh sb="3" eb="6">
      <t>シツガイキ</t>
    </rPh>
    <rPh sb="7" eb="9">
      <t>カタメイ</t>
    </rPh>
    <rPh sb="20" eb="23">
      <t>シツガイキ</t>
    </rPh>
    <phoneticPr fontId="2"/>
  </si>
  <si>
    <t>冷凍機と負荷機を接続する配管長合計(分岐等が想定される場合は主管、分岐菅の合計値を入力ください。）</t>
    <rPh sb="18" eb="20">
      <t>ブンキ</t>
    </rPh>
    <rPh sb="20" eb="21">
      <t>トウ</t>
    </rPh>
    <rPh sb="22" eb="24">
      <t>ソウテイ</t>
    </rPh>
    <rPh sb="27" eb="29">
      <t>バアイ</t>
    </rPh>
    <rPh sb="30" eb="32">
      <t>シュカン</t>
    </rPh>
    <rPh sb="33" eb="35">
      <t>ブンキ</t>
    </rPh>
    <rPh sb="35" eb="36">
      <t>カン</t>
    </rPh>
    <rPh sb="37" eb="40">
      <t>ゴウケイチ</t>
    </rPh>
    <rPh sb="41" eb="43">
      <t>ニュウリョク</t>
    </rPh>
    <phoneticPr fontId="2"/>
  </si>
  <si>
    <t>冷凍機と負荷機を接続する液側の配管径(分岐後など配管径を変える場合は、分岐前の最大の配管径を入力してください。）</t>
    <rPh sb="8" eb="10">
      <t>セツゾク</t>
    </rPh>
    <rPh sb="12" eb="13">
      <t>エキ</t>
    </rPh>
    <rPh sb="13" eb="14">
      <t>ガワ</t>
    </rPh>
    <rPh sb="15" eb="18">
      <t>ハイカンケイ</t>
    </rPh>
    <rPh sb="19" eb="21">
      <t>ブンキ</t>
    </rPh>
    <rPh sb="21" eb="22">
      <t>ゴ</t>
    </rPh>
    <rPh sb="24" eb="26">
      <t>ハイカン</t>
    </rPh>
    <rPh sb="26" eb="27">
      <t>ケイ</t>
    </rPh>
    <rPh sb="28" eb="29">
      <t>カ</t>
    </rPh>
    <rPh sb="31" eb="33">
      <t>バアイ</t>
    </rPh>
    <rPh sb="35" eb="37">
      <t>ブンキ</t>
    </rPh>
    <rPh sb="37" eb="38">
      <t>マエ</t>
    </rPh>
    <rPh sb="39" eb="41">
      <t>サイダイ</t>
    </rPh>
    <rPh sb="42" eb="45">
      <t>ハイカンケイ</t>
    </rPh>
    <rPh sb="46" eb="48">
      <t>ニュウリョク</t>
    </rPh>
    <phoneticPr fontId="2"/>
  </si>
  <si>
    <t>冷凍機と負荷機を接続するガス側の配管径(分岐後など配管径を変える場合は、分岐前の最大の配管径を入力してください。）</t>
    <rPh sb="8" eb="10">
      <t>セツゾク</t>
    </rPh>
    <rPh sb="14" eb="15">
      <t>ガワ</t>
    </rPh>
    <rPh sb="16" eb="19">
      <t>ハイカンケイ</t>
    </rPh>
    <phoneticPr fontId="2"/>
  </si>
  <si>
    <t>負荷機形名</t>
    <rPh sb="3" eb="5">
      <t>カタメイ</t>
    </rPh>
    <phoneticPr fontId="2"/>
  </si>
  <si>
    <t>ユニットクーラの選定をお願い致します。同負荷にて冷凍機1台に対し接続されるユニットクーラの形名選定</t>
    <rPh sb="8" eb="10">
      <t>センテイ</t>
    </rPh>
    <rPh sb="12" eb="13">
      <t>ネガ</t>
    </rPh>
    <rPh sb="14" eb="15">
      <t>イタ</t>
    </rPh>
    <rPh sb="27" eb="30">
      <t>レイトウキ</t>
    </rPh>
    <rPh sb="31" eb="32">
      <t>ダイ</t>
    </rPh>
    <rPh sb="33" eb="34">
      <t>タイ</t>
    </rPh>
    <rPh sb="35" eb="37">
      <t>セツゾク</t>
    </rPh>
    <phoneticPr fontId="2"/>
  </si>
  <si>
    <t>負荷機台数</t>
    <rPh sb="3" eb="5">
      <t>ダイスウ</t>
    </rPh>
    <phoneticPr fontId="2"/>
  </si>
  <si>
    <t>同負荷にて冷凍機1台に対し接続されるユニットクーラの台数を形名別に入力ください。</t>
    <rPh sb="26" eb="28">
      <t>ダイスウ</t>
    </rPh>
    <rPh sb="29" eb="31">
      <t>カタメイ</t>
    </rPh>
    <rPh sb="31" eb="32">
      <t>ベツ</t>
    </rPh>
    <rPh sb="33" eb="35">
      <t>ニュウリョク</t>
    </rPh>
    <phoneticPr fontId="2"/>
  </si>
  <si>
    <t>他社負荷機＿負荷機内容積</t>
    <rPh sb="0" eb="2">
      <t>タシャ</t>
    </rPh>
    <phoneticPr fontId="2"/>
  </si>
  <si>
    <t>他社負荷機＿負荷機台数</t>
    <rPh sb="0" eb="2">
      <t>タシャ</t>
    </rPh>
    <rPh sb="9" eb="11">
      <t>ダイスウ</t>
    </rPh>
    <phoneticPr fontId="2"/>
  </si>
  <si>
    <t>同負荷にて冷凍機1台に対し接続される負荷機の台数を内容積別に入力ください。</t>
    <rPh sb="5" eb="8">
      <t>レイトウキ</t>
    </rPh>
    <rPh sb="9" eb="10">
      <t>ダイ</t>
    </rPh>
    <rPh sb="11" eb="12">
      <t>タイ</t>
    </rPh>
    <rPh sb="13" eb="15">
      <t>セツゾク</t>
    </rPh>
    <rPh sb="22" eb="24">
      <t>ダイスウ</t>
    </rPh>
    <rPh sb="25" eb="26">
      <t>ナイ</t>
    </rPh>
    <rPh sb="26" eb="28">
      <t>ヨウセキ</t>
    </rPh>
    <rPh sb="28" eb="29">
      <t>ベツ</t>
    </rPh>
    <rPh sb="30" eb="32">
      <t>ニュウリョク</t>
    </rPh>
    <phoneticPr fontId="2"/>
  </si>
  <si>
    <t>負荷機</t>
    <rPh sb="2" eb="3">
      <t>キ</t>
    </rPh>
    <phoneticPr fontId="2"/>
  </si>
  <si>
    <t>負荷機</t>
    <phoneticPr fontId="2"/>
  </si>
  <si>
    <t>WAN36-237の数値と確認</t>
    <rPh sb="10" eb="12">
      <t>スウチ</t>
    </rPh>
    <rPh sb="13" eb="15">
      <t>カクニン</t>
    </rPh>
    <phoneticPr fontId="2"/>
  </si>
  <si>
    <t>WAN65-2340の数値と確認</t>
    <rPh sb="11" eb="13">
      <t>スウチ</t>
    </rPh>
    <rPh sb="14" eb="16">
      <t>カクニン</t>
    </rPh>
    <phoneticPr fontId="2"/>
  </si>
  <si>
    <t>標準冷媒量[ｋｇ]</t>
    <rPh sb="0" eb="2">
      <t>ヒョウジュン</t>
    </rPh>
    <rPh sb="2" eb="5">
      <t>レイバイリョウ</t>
    </rPh>
    <phoneticPr fontId="2"/>
  </si>
  <si>
    <t>A：冷凍機名</t>
    <rPh sb="2" eb="5">
      <t>レイトウキ</t>
    </rPh>
    <rPh sb="5" eb="6">
      <t>メイ</t>
    </rPh>
    <phoneticPr fontId="7"/>
  </si>
  <si>
    <t>B：UC名</t>
    <rPh sb="4" eb="5">
      <t>メイ</t>
    </rPh>
    <phoneticPr fontId="7"/>
  </si>
  <si>
    <t>冷凍機許容最大配管長[ｍ]</t>
    <rPh sb="0" eb="3">
      <t>レイトウキ</t>
    </rPh>
    <rPh sb="3" eb="5">
      <t>キョヨウ</t>
    </rPh>
    <rPh sb="5" eb="7">
      <t>サイダイ</t>
    </rPh>
    <rPh sb="7" eb="10">
      <t>ハイカンチョウ</t>
    </rPh>
    <phoneticPr fontId="2"/>
  </si>
  <si>
    <r>
      <t>2</t>
    </r>
    <r>
      <rPr>
        <sz val="11"/>
        <color theme="1"/>
        <rFont val="Segoe UI Symbol"/>
        <family val="3"/>
      </rPr>
      <t>⃣複数室個別の例</t>
    </r>
    <rPh sb="2" eb="4">
      <t>フクスウ</t>
    </rPh>
    <rPh sb="4" eb="5">
      <t>シツ</t>
    </rPh>
    <rPh sb="5" eb="7">
      <t>コベツ</t>
    </rPh>
    <rPh sb="8" eb="9">
      <t>レイ</t>
    </rPh>
    <phoneticPr fontId="2"/>
  </si>
  <si>
    <t>UCH-M15VNA(-BKN,-SUS-BKN）</t>
    <phoneticPr fontId="2"/>
  </si>
  <si>
    <r>
      <t>下記の場合安全装置無く使用可能となります。
　⑲想定冷媒漏えい時最大濃度≦R32_1/4LFL＝0.076[kg/ｍ</t>
    </r>
    <r>
      <rPr>
        <vertAlign val="superscript"/>
        <sz val="11"/>
        <color theme="1"/>
        <rFont val="游ゴシック"/>
        <family val="3"/>
        <charset val="128"/>
        <scheme val="minor"/>
      </rPr>
      <t>３</t>
    </r>
    <r>
      <rPr>
        <sz val="11"/>
        <color theme="1"/>
        <rFont val="游ゴシック"/>
        <family val="3"/>
        <charset val="128"/>
        <scheme val="minor"/>
      </rPr>
      <t>］
最終判断は、実総冷媒量が下記を満足するかの判定の上ご使用ください。
　㉒実総冷媒漏えい時最大濃度≦R32_1/4LFL＝0.076[kg/ｍ</t>
    </r>
    <r>
      <rPr>
        <vertAlign val="superscript"/>
        <sz val="11"/>
        <color theme="1"/>
        <rFont val="游ゴシック"/>
        <family val="3"/>
        <charset val="128"/>
        <scheme val="minor"/>
      </rPr>
      <t>３</t>
    </r>
    <r>
      <rPr>
        <sz val="11"/>
        <color theme="1"/>
        <rFont val="游ゴシック"/>
        <family val="3"/>
        <charset val="128"/>
        <scheme val="minor"/>
      </rPr>
      <t xml:space="preserve">］
</t>
    </r>
    <rPh sb="0" eb="2">
      <t>カキ</t>
    </rPh>
    <rPh sb="3" eb="5">
      <t>バアイ</t>
    </rPh>
    <rPh sb="5" eb="9">
      <t>アンゼンソウチ</t>
    </rPh>
    <rPh sb="9" eb="10">
      <t>ナ</t>
    </rPh>
    <rPh sb="11" eb="13">
      <t>シヨウ</t>
    </rPh>
    <rPh sb="13" eb="15">
      <t>カノウ</t>
    </rPh>
    <rPh sb="61" eb="63">
      <t>サイシュウ</t>
    </rPh>
    <rPh sb="63" eb="65">
      <t>ハンダン</t>
    </rPh>
    <rPh sb="67" eb="68">
      <t>ジツ</t>
    </rPh>
    <rPh sb="68" eb="69">
      <t>ソウ</t>
    </rPh>
    <rPh sb="69" eb="72">
      <t>レイバイリョウ</t>
    </rPh>
    <rPh sb="73" eb="75">
      <t>カキ</t>
    </rPh>
    <rPh sb="76" eb="78">
      <t>マンゾク</t>
    </rPh>
    <rPh sb="82" eb="84">
      <t>ハンテイ</t>
    </rPh>
    <rPh sb="85" eb="86">
      <t>ウエ</t>
    </rPh>
    <rPh sb="87" eb="89">
      <t>シヨウ</t>
    </rPh>
    <phoneticPr fontId="2"/>
  </si>
  <si>
    <t>小数点１桁まで</t>
    <rPh sb="0" eb="3">
      <t>ショウスウテン</t>
    </rPh>
    <rPh sb="4" eb="5">
      <t>ケタ</t>
    </rPh>
    <phoneticPr fontId="2"/>
  </si>
  <si>
    <t>整数</t>
    <rPh sb="0" eb="2">
      <t>セイスウ</t>
    </rPh>
    <phoneticPr fontId="2"/>
  </si>
  <si>
    <t>小数点1桁まで</t>
    <rPh sb="0" eb="3">
      <t>ショウスウテン</t>
    </rPh>
    <rPh sb="4" eb="5">
      <t>ケタ</t>
    </rPh>
    <phoneticPr fontId="2"/>
  </si>
  <si>
    <r>
      <t>冷媒が漏えいしたときに，冷媒漏えい空間内の冷媒の平均濃度の上限値。R32冷媒の1/4LFL＝0.076[ｋｇ/ｍ</t>
    </r>
    <r>
      <rPr>
        <vertAlign val="superscript"/>
        <sz val="11"/>
        <color theme="1"/>
        <rFont val="游ゴシック"/>
        <family val="3"/>
        <charset val="128"/>
        <scheme val="minor"/>
      </rPr>
      <t>3</t>
    </r>
    <r>
      <rPr>
        <sz val="11"/>
        <color theme="1"/>
        <rFont val="游ゴシック"/>
        <family val="3"/>
        <charset val="128"/>
        <scheme val="minor"/>
      </rPr>
      <t xml:space="preserve">] </t>
    </r>
    <rPh sb="26" eb="28">
      <t>ノウド</t>
    </rPh>
    <rPh sb="29" eb="31">
      <t>ジョウゲン</t>
    </rPh>
    <rPh sb="31" eb="32">
      <t>チ</t>
    </rPh>
    <phoneticPr fontId="2"/>
  </si>
  <si>
    <t>：入力セル(小数点第一桁まで入力可能）</t>
    <rPh sb="1" eb="3">
      <t>ニュウリョク</t>
    </rPh>
    <rPh sb="6" eb="9">
      <t>ショウスウテン</t>
    </rPh>
    <rPh sb="9" eb="11">
      <t>ダイイチ</t>
    </rPh>
    <rPh sb="11" eb="12">
      <t>ケタ</t>
    </rPh>
    <rPh sb="14" eb="16">
      <t>ニュウリョク</t>
    </rPh>
    <rPh sb="16" eb="18">
      <t>カノウ</t>
    </rPh>
    <phoneticPr fontId="2"/>
  </si>
  <si>
    <t>：任意変更セル(小数点第一桁まで入力可能）</t>
    <rPh sb="1" eb="3">
      <t>ニンイ</t>
    </rPh>
    <rPh sb="3" eb="5">
      <t>ヘンコウ</t>
    </rPh>
    <phoneticPr fontId="2"/>
  </si>
  <si>
    <t>小数点4桁まで</t>
    <rPh sb="0" eb="3">
      <t>ショウスウテン</t>
    </rPh>
    <rPh sb="4" eb="5">
      <t>ケタ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</si>
</sst>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
    <numFmt numFmtId="177" formatCode="0.000"/>
    <numFmt numFmtId="178" formatCode="0.0_ "/>
    <numFmt numFmtId="179" formatCode="0.0000_ "/>
    <numFmt numFmtId="180" formatCode="0.00_ "/>
    <numFmt numFmtId="181" formatCode="0.0000000000000_ "/>
    <numFmt numFmtId="182" formatCode="0.0000"/>
    <numFmt numFmtId="183" formatCode="#,##0.0000;[Red]\-#,##0.0000"/>
  </numFmts>
  <fonts count="24" x14ac:knownFonts="1">
    <font>
      <sz val="11"/>
      <color theme="1"/>
      <name val="游ゴシック"/>
      <family val="2"/>
      <charset val="128"/>
      <scheme val="minor"/>
    </font>
    <font>
      <sz val="11"/>
      <color theme="1"/>
      <name val="ＭＳ Ｐゴシック"/>
      <family val="2"/>
      <charset val="128"/>
    </font>
    <font>
      <sz val="6"/>
      <name val="游ゴシック"/>
      <family val="2"/>
      <charset val="128"/>
      <scheme val="minor"/>
    </font>
    <font>
      <sz val="6"/>
      <name val="ＭＳ Ｐゴシック"/>
      <family val="2"/>
      <charset val="128"/>
    </font>
    <font>
      <sz val="11"/>
      <color theme="1"/>
      <name val="游ゴシック"/>
      <family val="2"/>
      <charset val="128"/>
      <scheme val="minor"/>
    </font>
    <font>
      <sz val="11"/>
      <color theme="1"/>
      <name val="ＭＳ Ｐゴシック"/>
      <family val="3"/>
      <charset val="128"/>
    </font>
    <font>
      <sz val="11"/>
      <name val="ＭＳ Ｐゴシック"/>
      <family val="3"/>
      <charset val="128"/>
    </font>
    <font>
      <sz val="6"/>
      <name val="ＭＳ Ｐゴシック"/>
      <family val="3"/>
      <charset val="128"/>
    </font>
    <font>
      <sz val="11"/>
      <color theme="1"/>
      <name val="游ゴシック"/>
      <family val="3"/>
      <charset val="128"/>
      <scheme val="minor"/>
    </font>
    <font>
      <sz val="11"/>
      <name val="游ゴシック"/>
      <family val="3"/>
      <charset val="128"/>
      <scheme val="minor"/>
    </font>
    <font>
      <vertAlign val="superscript"/>
      <sz val="11"/>
      <name val="游ゴシック"/>
      <family val="3"/>
      <charset val="128"/>
      <scheme val="minor"/>
    </font>
    <font>
      <vertAlign val="superscript"/>
      <sz val="11"/>
      <color theme="1"/>
      <name val="游ゴシック"/>
      <family val="3"/>
      <charset val="128"/>
      <scheme val="minor"/>
    </font>
    <font>
      <sz val="11"/>
      <name val="游ゴシック"/>
      <family val="2"/>
      <charset val="128"/>
      <scheme val="minor"/>
    </font>
    <font>
      <b/>
      <sz val="11"/>
      <color theme="1"/>
      <name val="游ゴシック"/>
      <family val="3"/>
      <charset val="128"/>
      <scheme val="minor"/>
    </font>
    <font>
      <b/>
      <u/>
      <sz val="11"/>
      <color theme="1"/>
      <name val="游ゴシック"/>
      <family val="3"/>
      <charset val="128"/>
      <scheme val="minor"/>
    </font>
    <font>
      <b/>
      <vertAlign val="superscript"/>
      <sz val="11"/>
      <color theme="1"/>
      <name val="游ゴシック"/>
      <family val="3"/>
      <charset val="128"/>
      <scheme val="minor"/>
    </font>
    <font>
      <sz val="11"/>
      <color theme="0"/>
      <name val="游ゴシック"/>
      <family val="3"/>
      <charset val="128"/>
      <scheme val="minor"/>
    </font>
    <font>
      <b/>
      <u/>
      <sz val="16"/>
      <color theme="1"/>
      <name val="游ゴシック"/>
      <family val="3"/>
      <charset val="128"/>
      <scheme val="minor"/>
    </font>
    <font>
      <b/>
      <sz val="16"/>
      <color theme="1"/>
      <name val="游ゴシック"/>
      <family val="3"/>
      <charset val="128"/>
      <scheme val="minor"/>
    </font>
    <font>
      <b/>
      <sz val="14"/>
      <color theme="1"/>
      <name val="游ゴシック"/>
      <family val="3"/>
      <charset val="128"/>
      <scheme val="minor"/>
    </font>
    <font>
      <sz val="9"/>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1"/>
      <color theme="1"/>
      <name val="Segoe UI Symbol"/>
      <family val="3"/>
    </font>
  </fonts>
  <fills count="11">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7" tint="0.79998168889431442"/>
        <bgColor indexed="64"/>
      </patternFill>
    </fill>
    <fill>
      <patternFill patternType="solid">
        <fgColor rgb="FFCCFFFF"/>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59999389629810485"/>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theme="2"/>
      </top>
      <bottom style="thin">
        <color theme="0" tint="-0.34998626667073579"/>
      </bottom>
      <diagonal/>
    </border>
    <border>
      <left/>
      <right/>
      <top style="thin">
        <color theme="2"/>
      </top>
      <bottom style="thin">
        <color theme="0" tint="-0.34998626667073579"/>
      </bottom>
      <diagonal/>
    </border>
    <border>
      <left/>
      <right style="thin">
        <color indexed="64"/>
      </right>
      <top style="thin">
        <color theme="2"/>
      </top>
      <bottom style="thin">
        <color theme="0" tint="-0.34998626667073579"/>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style="thin">
        <color indexed="64"/>
      </left>
      <right/>
      <top style="thin">
        <color theme="0" tint="-0.34998626667073579"/>
      </top>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thin">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bottom style="medium">
        <color indexed="64"/>
      </bottom>
      <diagonal/>
    </border>
  </borders>
  <cellStyleXfs count="6">
    <xf numFmtId="0" fontId="0" fillId="0" borderId="0">
      <alignment vertical="center"/>
    </xf>
    <xf numFmtId="0" fontId="1" fillId="0" borderId="0">
      <alignment vertical="center"/>
    </xf>
    <xf numFmtId="0" fontId="6" fillId="0" borderId="0"/>
    <xf numFmtId="9" fontId="6" fillId="0" borderId="0" applyFont="0" applyFill="0" applyBorder="0" applyAlignment="0" applyProtection="0"/>
    <xf numFmtId="38" fontId="4" fillId="0" borderId="0" applyFont="0" applyFill="0" applyBorder="0" applyAlignment="0" applyProtection="0">
      <alignment vertical="center"/>
    </xf>
    <xf numFmtId="0" fontId="6" fillId="0" borderId="0"/>
  </cellStyleXfs>
  <cellXfs count="330">
    <xf numFmtId="0" fontId="0" fillId="0" borderId="0" xfId="0">
      <alignment vertical="center"/>
    </xf>
    <xf numFmtId="0" fontId="8" fillId="0" borderId="7" xfId="0" applyFont="1" applyBorder="1" applyProtection="1">
      <alignment vertical="center"/>
      <protection hidden="1"/>
    </xf>
    <xf numFmtId="0" fontId="8" fillId="0" borderId="0" xfId="0" applyFont="1" applyProtection="1">
      <alignment vertical="center"/>
      <protection hidden="1"/>
    </xf>
    <xf numFmtId="0" fontId="9" fillId="0" borderId="4" xfId="2" applyFont="1" applyBorder="1" applyAlignment="1" applyProtection="1">
      <alignment horizontal="left" vertical="center"/>
      <protection hidden="1"/>
    </xf>
    <xf numFmtId="1" fontId="8" fillId="0" borderId="0" xfId="0" applyNumberFormat="1" applyFont="1" applyProtection="1">
      <alignment vertical="center"/>
      <protection hidden="1"/>
    </xf>
    <xf numFmtId="2" fontId="8" fillId="0" borderId="0" xfId="0" applyNumberFormat="1" applyFont="1" applyProtection="1">
      <alignment vertical="center"/>
      <protection hidden="1"/>
    </xf>
    <xf numFmtId="177" fontId="8" fillId="0" borderId="0" xfId="2" applyNumberFormat="1" applyFont="1" applyAlignment="1" applyProtection="1">
      <alignment vertical="center" shrinkToFit="1"/>
      <protection hidden="1"/>
    </xf>
    <xf numFmtId="0" fontId="9" fillId="0" borderId="0" xfId="0" applyFont="1" applyAlignment="1" applyProtection="1">
      <alignment vertical="center" shrinkToFit="1"/>
      <protection hidden="1"/>
    </xf>
    <xf numFmtId="0" fontId="8" fillId="0" borderId="0" xfId="0" applyFont="1" applyFill="1" applyProtection="1">
      <alignment vertical="center"/>
      <protection hidden="1"/>
    </xf>
    <xf numFmtId="0" fontId="9" fillId="0" borderId="0" xfId="2" applyFont="1" applyProtection="1">
      <protection hidden="1"/>
    </xf>
    <xf numFmtId="0" fontId="13" fillId="0" borderId="0" xfId="0" applyFont="1" applyProtection="1">
      <alignment vertical="center"/>
      <protection hidden="1"/>
    </xf>
    <xf numFmtId="0" fontId="8" fillId="0" borderId="0" xfId="1" applyFont="1" applyBorder="1" applyProtection="1">
      <alignment vertical="center"/>
      <protection hidden="1"/>
    </xf>
    <xf numFmtId="0" fontId="8" fillId="4" borderId="1" xfId="0" applyFont="1" applyFill="1" applyBorder="1" applyAlignment="1" applyProtection="1">
      <alignment horizontal="center" vertical="center"/>
      <protection hidden="1"/>
    </xf>
    <xf numFmtId="0" fontId="8" fillId="0" borderId="0" xfId="0" applyFont="1" applyFill="1" applyBorder="1" applyAlignment="1" applyProtection="1">
      <alignment vertical="center"/>
      <protection hidden="1"/>
    </xf>
    <xf numFmtId="2" fontId="8" fillId="2" borderId="0" xfId="0" applyNumberFormat="1" applyFont="1" applyFill="1" applyProtection="1">
      <alignment vertical="center"/>
      <protection hidden="1"/>
    </xf>
    <xf numFmtId="0" fontId="8" fillId="0" borderId="16" xfId="0" applyFont="1" applyBorder="1" applyProtection="1">
      <alignment vertical="center"/>
      <protection hidden="1"/>
    </xf>
    <xf numFmtId="0" fontId="8" fillId="4" borderId="1" xfId="0" applyFont="1" applyFill="1" applyBorder="1" applyAlignment="1" applyProtection="1">
      <alignment horizontal="center" vertical="center" wrapText="1"/>
      <protection hidden="1"/>
    </xf>
    <xf numFmtId="0" fontId="9" fillId="4" borderId="12" xfId="0" applyFont="1" applyFill="1" applyBorder="1" applyProtection="1">
      <alignment vertical="center"/>
      <protection locked="0" hidden="1"/>
    </xf>
    <xf numFmtId="0" fontId="8" fillId="8" borderId="1" xfId="0" applyFont="1" applyFill="1" applyBorder="1" applyAlignment="1" applyProtection="1">
      <alignment horizontal="center" vertical="center" wrapText="1"/>
      <protection hidden="1"/>
    </xf>
    <xf numFmtId="0" fontId="8" fillId="4" borderId="1" xfId="0" applyFont="1" applyFill="1" applyBorder="1" applyProtection="1">
      <alignment vertical="center"/>
      <protection locked="0" hidden="1"/>
    </xf>
    <xf numFmtId="0" fontId="8" fillId="4" borderId="6" xfId="0" applyFont="1" applyFill="1" applyBorder="1" applyAlignment="1" applyProtection="1">
      <alignment horizontal="center" vertical="center"/>
      <protection hidden="1"/>
    </xf>
    <xf numFmtId="180" fontId="8" fillId="0" borderId="1" xfId="1" applyNumberFormat="1" applyFont="1" applyFill="1" applyBorder="1" applyAlignment="1" applyProtection="1">
      <alignment horizontal="right" vertical="center"/>
      <protection hidden="1"/>
    </xf>
    <xf numFmtId="176" fontId="8" fillId="0" borderId="1" xfId="0" applyNumberFormat="1" applyFont="1" applyFill="1" applyBorder="1" applyAlignment="1" applyProtection="1">
      <alignment horizontal="center" vertical="center"/>
      <protection hidden="1"/>
    </xf>
    <xf numFmtId="0" fontId="9" fillId="0" borderId="1" xfId="0" applyFont="1" applyFill="1" applyBorder="1" applyAlignment="1" applyProtection="1">
      <alignment vertical="center" wrapText="1"/>
      <protection hidden="1"/>
    </xf>
    <xf numFmtId="2" fontId="9" fillId="0" borderId="1" xfId="0" applyNumberFormat="1" applyFont="1" applyFill="1" applyBorder="1" applyProtection="1">
      <alignment vertical="center"/>
      <protection hidden="1"/>
    </xf>
    <xf numFmtId="0" fontId="5" fillId="0" borderId="18" xfId="1" applyFont="1" applyFill="1" applyBorder="1" applyAlignment="1" applyProtection="1">
      <alignment horizontal="center" vertical="center"/>
      <protection hidden="1"/>
    </xf>
    <xf numFmtId="180" fontId="8" fillId="0" borderId="19" xfId="1" applyNumberFormat="1" applyFont="1" applyFill="1" applyBorder="1" applyAlignment="1" applyProtection="1">
      <alignment horizontal="right" vertical="center"/>
      <protection hidden="1"/>
    </xf>
    <xf numFmtId="0" fontId="8" fillId="4" borderId="19" xfId="0" applyFont="1" applyFill="1" applyBorder="1" applyProtection="1">
      <alignment vertical="center"/>
      <protection locked="0" hidden="1"/>
    </xf>
    <xf numFmtId="2" fontId="9" fillId="0" borderId="19" xfId="0" applyNumberFormat="1" applyFont="1" applyFill="1" applyBorder="1" applyProtection="1">
      <alignment vertical="center"/>
      <protection hidden="1"/>
    </xf>
    <xf numFmtId="178" fontId="9" fillId="0" borderId="19" xfId="0" applyNumberFormat="1" applyFont="1" applyFill="1" applyBorder="1" applyProtection="1">
      <alignment vertical="center"/>
      <protection hidden="1"/>
    </xf>
    <xf numFmtId="176" fontId="8" fillId="0" borderId="19" xfId="0" applyNumberFormat="1" applyFont="1" applyFill="1" applyBorder="1" applyAlignment="1" applyProtection="1">
      <alignment horizontal="center" vertical="center"/>
      <protection hidden="1"/>
    </xf>
    <xf numFmtId="0" fontId="8" fillId="0" borderId="19" xfId="1" applyFont="1" applyFill="1" applyBorder="1" applyAlignment="1" applyProtection="1">
      <alignment horizontal="center" vertical="center"/>
      <protection hidden="1"/>
    </xf>
    <xf numFmtId="0" fontId="5" fillId="0" borderId="20" xfId="1" applyFont="1" applyFill="1" applyBorder="1" applyAlignment="1" applyProtection="1">
      <alignment horizontal="center" vertical="center"/>
      <protection hidden="1"/>
    </xf>
    <xf numFmtId="2" fontId="9" fillId="0" borderId="12" xfId="0" applyNumberFormat="1" applyFont="1" applyFill="1" applyBorder="1" applyProtection="1">
      <alignment vertical="center"/>
      <protection hidden="1"/>
    </xf>
    <xf numFmtId="0" fontId="8" fillId="0" borderId="0" xfId="0" applyFont="1" applyBorder="1" applyProtection="1">
      <alignment vertical="center"/>
      <protection hidden="1"/>
    </xf>
    <xf numFmtId="0" fontId="8" fillId="0" borderId="1" xfId="0" applyFont="1" applyFill="1" applyBorder="1" applyAlignment="1" applyProtection="1">
      <alignment horizontal="center" vertical="center" wrapText="1"/>
      <protection hidden="1"/>
    </xf>
    <xf numFmtId="0" fontId="9" fillId="3" borderId="0" xfId="0" applyFont="1" applyFill="1" applyBorder="1" applyAlignment="1" applyProtection="1">
      <alignment vertical="center"/>
      <protection hidden="1"/>
    </xf>
    <xf numFmtId="0" fontId="14" fillId="0" borderId="0" xfId="0" applyFont="1" applyBorder="1" applyProtection="1">
      <alignment vertical="center"/>
      <protection hidden="1"/>
    </xf>
    <xf numFmtId="0" fontId="13" fillId="0" borderId="0" xfId="0" applyFont="1" applyBorder="1" applyAlignment="1" applyProtection="1">
      <alignment horizontal="center" vertical="center"/>
      <protection hidden="1"/>
    </xf>
    <xf numFmtId="0" fontId="8" fillId="0" borderId="0" xfId="0" applyFont="1" applyBorder="1" applyAlignment="1" applyProtection="1">
      <alignment horizontal="center" vertical="center"/>
      <protection hidden="1"/>
    </xf>
    <xf numFmtId="177" fontId="13" fillId="0" borderId="0" xfId="0" applyNumberFormat="1" applyFont="1" applyBorder="1" applyAlignment="1" applyProtection="1">
      <alignment horizontal="center" vertical="center"/>
      <protection hidden="1"/>
    </xf>
    <xf numFmtId="179" fontId="8" fillId="0" borderId="0" xfId="0" applyNumberFormat="1" applyFont="1" applyBorder="1" applyProtection="1">
      <alignment vertical="center"/>
      <protection hidden="1"/>
    </xf>
    <xf numFmtId="0" fontId="8" fillId="0" borderId="1" xfId="1" applyFont="1" applyFill="1" applyBorder="1" applyAlignment="1" applyProtection="1">
      <alignment horizontal="center" vertical="center"/>
      <protection hidden="1"/>
    </xf>
    <xf numFmtId="0" fontId="9" fillId="0" borderId="6" xfId="0" applyFont="1" applyFill="1" applyBorder="1" applyAlignment="1" applyProtection="1">
      <alignment horizontal="center" vertical="center"/>
      <protection hidden="1"/>
    </xf>
    <xf numFmtId="0" fontId="8" fillId="0" borderId="10" xfId="0" applyFont="1" applyBorder="1" applyProtection="1">
      <alignment vertical="center"/>
      <protection hidden="1"/>
    </xf>
    <xf numFmtId="0" fontId="8" fillId="0" borderId="13" xfId="0" applyFont="1" applyBorder="1" applyProtection="1">
      <alignment vertical="center"/>
      <protection hidden="1"/>
    </xf>
    <xf numFmtId="0" fontId="8" fillId="0" borderId="1" xfId="0" applyFont="1" applyBorder="1" applyAlignment="1" applyProtection="1">
      <alignment horizontal="center" vertical="center"/>
      <protection hidden="1"/>
    </xf>
    <xf numFmtId="0" fontId="8" fillId="0" borderId="1" xfId="0" applyFont="1" applyBorder="1" applyProtection="1">
      <alignment vertical="center"/>
      <protection hidden="1"/>
    </xf>
    <xf numFmtId="0" fontId="8" fillId="0" borderId="3" xfId="0" applyFont="1" applyBorder="1" applyProtection="1">
      <alignment vertical="center"/>
      <protection hidden="1"/>
    </xf>
    <xf numFmtId="0" fontId="8" fillId="0" borderId="5" xfId="0" applyFont="1" applyBorder="1" applyProtection="1">
      <alignment vertical="center"/>
      <protection hidden="1"/>
    </xf>
    <xf numFmtId="0" fontId="8" fillId="0" borderId="8" xfId="0" applyFont="1" applyBorder="1" applyProtection="1">
      <alignment vertical="center"/>
      <protection hidden="1"/>
    </xf>
    <xf numFmtId="0" fontId="8" fillId="0" borderId="9" xfId="0" applyFont="1" applyBorder="1" applyProtection="1">
      <alignment vertical="center"/>
      <protection hidden="1"/>
    </xf>
    <xf numFmtId="0" fontId="8" fillId="0" borderId="4" xfId="0" applyFont="1" applyBorder="1" applyProtection="1">
      <alignment vertical="center"/>
      <protection hidden="1"/>
    </xf>
    <xf numFmtId="0" fontId="13" fillId="0" borderId="26" xfId="1" applyFont="1" applyBorder="1" applyAlignment="1" applyProtection="1">
      <alignment horizontal="right" vertical="center"/>
      <protection hidden="1"/>
    </xf>
    <xf numFmtId="0" fontId="13" fillId="0" borderId="25" xfId="1" applyFont="1" applyBorder="1" applyAlignment="1" applyProtection="1">
      <alignment horizontal="left" vertical="center"/>
      <protection hidden="1"/>
    </xf>
    <xf numFmtId="0" fontId="13" fillId="0" borderId="26" xfId="1" applyFont="1" applyBorder="1" applyAlignment="1" applyProtection="1">
      <alignment horizontal="left" vertical="center"/>
      <protection hidden="1"/>
    </xf>
    <xf numFmtId="0" fontId="13" fillId="0" borderId="23" xfId="1" applyFont="1" applyBorder="1" applyAlignment="1" applyProtection="1">
      <alignment horizontal="left" vertical="center" wrapText="1"/>
      <protection hidden="1"/>
    </xf>
    <xf numFmtId="0" fontId="13" fillId="0" borderId="24" xfId="1" applyFont="1" applyBorder="1" applyAlignment="1" applyProtection="1">
      <alignment horizontal="left" vertical="center"/>
      <protection hidden="1"/>
    </xf>
    <xf numFmtId="0" fontId="8" fillId="8" borderId="1" xfId="0" applyFont="1" applyFill="1" applyBorder="1" applyProtection="1">
      <alignment vertical="center"/>
      <protection hidden="1"/>
    </xf>
    <xf numFmtId="0" fontId="8" fillId="4" borderId="1" xfId="0" applyFont="1" applyFill="1" applyBorder="1" applyProtection="1">
      <alignment vertical="center"/>
      <protection hidden="1"/>
    </xf>
    <xf numFmtId="0" fontId="16" fillId="5" borderId="1" xfId="0" applyFont="1" applyFill="1" applyBorder="1" applyProtection="1">
      <alignment vertical="center"/>
      <protection hidden="1"/>
    </xf>
    <xf numFmtId="0" fontId="8" fillId="0" borderId="1" xfId="0" applyFont="1" applyFill="1" applyBorder="1" applyProtection="1">
      <alignment vertical="center"/>
      <protection hidden="1"/>
    </xf>
    <xf numFmtId="0" fontId="8" fillId="0" borderId="16" xfId="0" applyFont="1" applyFill="1" applyBorder="1" applyProtection="1">
      <alignment vertical="center"/>
      <protection hidden="1"/>
    </xf>
    <xf numFmtId="0" fontId="8" fillId="0" borderId="13" xfId="0" applyFont="1" applyBorder="1" applyAlignment="1" applyProtection="1">
      <alignment horizontal="left" vertical="center"/>
      <protection hidden="1"/>
    </xf>
    <xf numFmtId="0" fontId="8" fillId="0" borderId="13" xfId="0" applyFont="1" applyFill="1" applyBorder="1" applyProtection="1">
      <alignment vertical="center"/>
      <protection hidden="1"/>
    </xf>
    <xf numFmtId="0" fontId="8" fillId="0" borderId="29" xfId="0" applyFont="1" applyBorder="1" applyProtection="1">
      <alignment vertical="center"/>
      <protection hidden="1"/>
    </xf>
    <xf numFmtId="0" fontId="8" fillId="0" borderId="30" xfId="0" applyFont="1" applyFill="1" applyBorder="1" applyProtection="1">
      <alignment vertical="center"/>
      <protection hidden="1"/>
    </xf>
    <xf numFmtId="0" fontId="8" fillId="0" borderId="31" xfId="0" applyFont="1" applyBorder="1" applyAlignment="1" applyProtection="1">
      <alignment horizontal="left" vertical="center"/>
      <protection hidden="1"/>
    </xf>
    <xf numFmtId="0" fontId="8" fillId="0" borderId="32" xfId="0" applyFont="1" applyBorder="1" applyProtection="1">
      <alignment vertical="center"/>
      <protection hidden="1"/>
    </xf>
    <xf numFmtId="0" fontId="8" fillId="0" borderId="33" xfId="0" applyFont="1" applyFill="1" applyBorder="1" applyProtection="1">
      <alignment vertical="center"/>
      <protection hidden="1"/>
    </xf>
    <xf numFmtId="0" fontId="8" fillId="0" borderId="34" xfId="0" applyFont="1" applyBorder="1" applyAlignment="1" applyProtection="1">
      <alignment horizontal="left" vertical="center"/>
      <protection hidden="1"/>
    </xf>
    <xf numFmtId="0" fontId="8" fillId="0" borderId="34" xfId="0" applyFont="1" applyFill="1" applyBorder="1" applyProtection="1">
      <alignment vertical="center"/>
      <protection hidden="1"/>
    </xf>
    <xf numFmtId="0" fontId="8" fillId="0" borderId="14" xfId="0" applyFont="1" applyBorder="1" applyProtection="1">
      <alignment vertical="center"/>
      <protection hidden="1"/>
    </xf>
    <xf numFmtId="0" fontId="8" fillId="0" borderId="15" xfId="0" applyFont="1" applyBorder="1" applyAlignment="1" applyProtection="1">
      <alignment horizontal="left" vertical="center"/>
      <protection hidden="1"/>
    </xf>
    <xf numFmtId="0" fontId="8" fillId="0" borderId="15" xfId="0" applyFont="1" applyBorder="1" applyProtection="1">
      <alignment vertical="center"/>
      <protection hidden="1"/>
    </xf>
    <xf numFmtId="0" fontId="8" fillId="0" borderId="0" xfId="0" applyFont="1" applyFill="1" applyBorder="1" applyProtection="1">
      <alignment vertical="center"/>
      <protection hidden="1"/>
    </xf>
    <xf numFmtId="0" fontId="8" fillId="0" borderId="34" xfId="0" applyFont="1" applyBorder="1" applyProtection="1">
      <alignment vertical="center"/>
      <protection hidden="1"/>
    </xf>
    <xf numFmtId="0" fontId="8" fillId="0" borderId="31" xfId="0" applyFont="1" applyBorder="1" applyProtection="1">
      <alignment vertical="center"/>
      <protection hidden="1"/>
    </xf>
    <xf numFmtId="0" fontId="8" fillId="0" borderId="33" xfId="0" applyFont="1" applyBorder="1" applyProtection="1">
      <alignment vertical="center"/>
      <protection hidden="1"/>
    </xf>
    <xf numFmtId="0" fontId="8" fillId="0" borderId="33" xfId="0" applyFont="1" applyBorder="1" applyAlignment="1" applyProtection="1">
      <alignment horizontal="left" vertical="center"/>
      <protection hidden="1"/>
    </xf>
    <xf numFmtId="0" fontId="8" fillId="0" borderId="35" xfId="0" applyFont="1" applyBorder="1" applyProtection="1">
      <alignment vertical="center"/>
      <protection hidden="1"/>
    </xf>
    <xf numFmtId="0" fontId="8" fillId="0" borderId="36" xfId="0" applyFont="1" applyBorder="1" applyProtection="1">
      <alignment vertical="center"/>
      <protection hidden="1"/>
    </xf>
    <xf numFmtId="0" fontId="8" fillId="0" borderId="37" xfId="0" applyFont="1" applyBorder="1" applyProtection="1">
      <alignment vertical="center"/>
      <protection hidden="1"/>
    </xf>
    <xf numFmtId="0" fontId="8" fillId="0" borderId="38" xfId="0" applyFont="1" applyBorder="1" applyProtection="1">
      <alignment vertical="center"/>
      <protection hidden="1"/>
    </xf>
    <xf numFmtId="0" fontId="8" fillId="0" borderId="39" xfId="0" applyFont="1" applyBorder="1" applyProtection="1">
      <alignment vertical="center"/>
      <protection hidden="1"/>
    </xf>
    <xf numFmtId="0" fontId="8" fillId="0" borderId="40" xfId="0" applyFont="1" applyBorder="1" applyProtection="1">
      <alignment vertical="center"/>
      <protection hidden="1"/>
    </xf>
    <xf numFmtId="0" fontId="8" fillId="0" borderId="36" xfId="0" applyFont="1" applyFill="1" applyBorder="1" applyProtection="1">
      <alignment vertical="center"/>
      <protection hidden="1"/>
    </xf>
    <xf numFmtId="0" fontId="8" fillId="0" borderId="37" xfId="0" applyFont="1" applyBorder="1" applyAlignment="1" applyProtection="1">
      <alignment horizontal="left" vertical="center"/>
      <protection hidden="1"/>
    </xf>
    <xf numFmtId="178" fontId="9" fillId="0" borderId="6" xfId="0" applyNumberFormat="1" applyFont="1" applyFill="1" applyBorder="1" applyProtection="1">
      <alignment vertical="center"/>
      <protection hidden="1"/>
    </xf>
    <xf numFmtId="181" fontId="8" fillId="0" borderId="0" xfId="0" applyNumberFormat="1" applyFont="1" applyBorder="1" applyProtection="1">
      <alignment vertical="center"/>
      <protection hidden="1"/>
    </xf>
    <xf numFmtId="0" fontId="9" fillId="0" borderId="50" xfId="2" applyFont="1" applyBorder="1" applyAlignment="1" applyProtection="1">
      <alignment horizontal="left" vertical="center"/>
      <protection hidden="1"/>
    </xf>
    <xf numFmtId="0" fontId="8" fillId="0" borderId="49" xfId="0" applyFont="1" applyBorder="1" applyProtection="1">
      <alignment vertical="center"/>
      <protection hidden="1"/>
    </xf>
    <xf numFmtId="180" fontId="8" fillId="0" borderId="6" xfId="1" applyNumberFormat="1" applyFont="1" applyFill="1" applyBorder="1" applyAlignment="1" applyProtection="1">
      <alignment horizontal="right" vertical="center"/>
      <protection hidden="1"/>
    </xf>
    <xf numFmtId="0" fontId="8" fillId="0" borderId="0" xfId="1" applyFont="1" applyBorder="1" applyAlignment="1" applyProtection="1">
      <alignment vertical="center" wrapText="1"/>
      <protection hidden="1"/>
    </xf>
    <xf numFmtId="1" fontId="8" fillId="0" borderId="1" xfId="0" applyNumberFormat="1" applyFont="1" applyFill="1" applyBorder="1" applyAlignment="1" applyProtection="1">
      <alignment horizontal="right" vertical="center"/>
      <protection hidden="1"/>
    </xf>
    <xf numFmtId="1" fontId="8" fillId="0" borderId="6" xfId="0" applyNumberFormat="1" applyFont="1" applyFill="1" applyBorder="1" applyAlignment="1" applyProtection="1">
      <alignment horizontal="right" vertical="center"/>
      <protection hidden="1"/>
    </xf>
    <xf numFmtId="1" fontId="8" fillId="0" borderId="19" xfId="0" applyNumberFormat="1" applyFont="1" applyFill="1" applyBorder="1" applyAlignment="1" applyProtection="1">
      <alignment horizontal="right" vertical="center"/>
      <protection hidden="1"/>
    </xf>
    <xf numFmtId="1" fontId="8" fillId="0" borderId="1"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9" xfId="0" applyNumberFormat="1" applyFont="1" applyFill="1" applyBorder="1" applyAlignment="1" applyProtection="1">
      <alignment horizontal="center" vertical="center"/>
      <protection hidden="1"/>
    </xf>
    <xf numFmtId="176" fontId="8" fillId="0" borderId="1" xfId="0" applyNumberFormat="1" applyFont="1" applyFill="1" applyBorder="1" applyAlignment="1" applyProtection="1">
      <alignment horizontal="right" vertical="center"/>
      <protection hidden="1"/>
    </xf>
    <xf numFmtId="0" fontId="8" fillId="4" borderId="1" xfId="0" applyFont="1" applyFill="1" applyBorder="1" applyAlignment="1" applyProtection="1">
      <alignment horizontal="right" vertical="center"/>
      <protection locked="0" hidden="1"/>
    </xf>
    <xf numFmtId="0" fontId="9" fillId="4" borderId="12" xfId="0" applyFont="1" applyFill="1" applyBorder="1" applyAlignment="1" applyProtection="1">
      <alignment horizontal="right" vertical="center"/>
      <protection locked="0" hidden="1"/>
    </xf>
    <xf numFmtId="180" fontId="8" fillId="0" borderId="1" xfId="0" applyNumberFormat="1" applyFont="1" applyFill="1" applyBorder="1" applyAlignment="1" applyProtection="1">
      <alignment horizontal="right" vertical="center"/>
      <protection hidden="1"/>
    </xf>
    <xf numFmtId="2" fontId="9" fillId="0" borderId="1" xfId="0" applyNumberFormat="1" applyFont="1" applyFill="1" applyBorder="1" applyAlignment="1" applyProtection="1">
      <alignment horizontal="right" vertical="center"/>
      <protection hidden="1"/>
    </xf>
    <xf numFmtId="178" fontId="9" fillId="0" borderId="1" xfId="0" applyNumberFormat="1" applyFont="1" applyFill="1" applyBorder="1" applyAlignment="1" applyProtection="1">
      <alignment horizontal="right" vertical="center"/>
      <protection hidden="1"/>
    </xf>
    <xf numFmtId="0" fontId="8" fillId="0" borderId="1" xfId="1" applyFont="1" applyFill="1" applyBorder="1" applyAlignment="1" applyProtection="1">
      <alignment horizontal="right" vertical="center"/>
      <protection hidden="1"/>
    </xf>
    <xf numFmtId="0" fontId="5" fillId="0" borderId="18" xfId="1" applyFont="1" applyFill="1" applyBorder="1" applyAlignment="1" applyProtection="1">
      <alignment horizontal="right" vertical="center"/>
      <protection hidden="1"/>
    </xf>
    <xf numFmtId="176" fontId="8" fillId="0" borderId="19" xfId="0" applyNumberFormat="1" applyFont="1" applyFill="1" applyBorder="1" applyAlignment="1" applyProtection="1">
      <alignment horizontal="right" vertical="center"/>
      <protection hidden="1"/>
    </xf>
    <xf numFmtId="0" fontId="8" fillId="4" borderId="19" xfId="0" applyFont="1" applyFill="1" applyBorder="1" applyAlignment="1" applyProtection="1">
      <alignment horizontal="right" vertical="center"/>
      <protection locked="0" hidden="1"/>
    </xf>
    <xf numFmtId="180" fontId="8" fillId="0" borderId="19" xfId="0" applyNumberFormat="1" applyFont="1" applyFill="1" applyBorder="1" applyAlignment="1" applyProtection="1">
      <alignment horizontal="right" vertical="center"/>
      <protection hidden="1"/>
    </xf>
    <xf numFmtId="2" fontId="9" fillId="0" borderId="19" xfId="0" applyNumberFormat="1" applyFont="1" applyFill="1" applyBorder="1" applyAlignment="1" applyProtection="1">
      <alignment horizontal="right" vertical="center"/>
      <protection hidden="1"/>
    </xf>
    <xf numFmtId="178" fontId="9" fillId="0" borderId="19" xfId="0" applyNumberFormat="1" applyFont="1" applyFill="1" applyBorder="1" applyAlignment="1" applyProtection="1">
      <alignment horizontal="right" vertical="center"/>
      <protection hidden="1"/>
    </xf>
    <xf numFmtId="0" fontId="8" fillId="0" borderId="19" xfId="1" applyFont="1" applyFill="1" applyBorder="1" applyAlignment="1" applyProtection="1">
      <alignment horizontal="right" vertical="center"/>
      <protection hidden="1"/>
    </xf>
    <xf numFmtId="0" fontId="5" fillId="0" borderId="20" xfId="1" applyFont="1" applyFill="1" applyBorder="1" applyAlignment="1" applyProtection="1">
      <alignment horizontal="right" vertical="center"/>
      <protection hidden="1"/>
    </xf>
    <xf numFmtId="0" fontId="8" fillId="4" borderId="1" xfId="1" applyNumberFormat="1" applyFont="1" applyFill="1" applyBorder="1" applyAlignment="1" applyProtection="1">
      <alignment horizontal="right" vertical="center"/>
      <protection locked="0" hidden="1"/>
    </xf>
    <xf numFmtId="0" fontId="8" fillId="4" borderId="19" xfId="1" applyNumberFormat="1" applyFont="1" applyFill="1" applyBorder="1" applyAlignment="1" applyProtection="1">
      <alignment horizontal="right" vertical="center"/>
      <protection locked="0" hidden="1"/>
    </xf>
    <xf numFmtId="0" fontId="8" fillId="4" borderId="12" xfId="1" applyNumberFormat="1" applyFont="1" applyFill="1" applyBorder="1" applyAlignment="1" applyProtection="1">
      <alignment horizontal="right" vertical="center"/>
      <protection locked="0" hidden="1"/>
    </xf>
    <xf numFmtId="1" fontId="8" fillId="0" borderId="12" xfId="0" applyNumberFormat="1" applyFont="1" applyFill="1" applyBorder="1" applyAlignment="1" applyProtection="1">
      <alignment horizontal="right" vertical="center"/>
      <protection hidden="1"/>
    </xf>
    <xf numFmtId="0" fontId="8" fillId="4" borderId="12" xfId="0" applyFont="1" applyFill="1" applyBorder="1" applyAlignment="1" applyProtection="1">
      <alignment horizontal="right" vertical="center"/>
      <protection locked="0" hidden="1"/>
    </xf>
    <xf numFmtId="180" fontId="8" fillId="0" borderId="12" xfId="0" applyNumberFormat="1" applyFont="1" applyFill="1" applyBorder="1" applyAlignment="1" applyProtection="1">
      <alignment horizontal="right" vertical="center"/>
      <protection hidden="1"/>
    </xf>
    <xf numFmtId="2" fontId="9" fillId="0" borderId="12" xfId="0" applyNumberFormat="1" applyFont="1" applyFill="1" applyBorder="1" applyAlignment="1" applyProtection="1">
      <alignment horizontal="right" vertical="center"/>
      <protection hidden="1"/>
    </xf>
    <xf numFmtId="178" fontId="9" fillId="0" borderId="6" xfId="0" applyNumberFormat="1" applyFont="1" applyFill="1" applyBorder="1" applyAlignment="1" applyProtection="1">
      <alignment horizontal="right" vertical="center"/>
      <protection hidden="1"/>
    </xf>
    <xf numFmtId="176" fontId="8" fillId="0" borderId="12" xfId="0" applyNumberFormat="1" applyFont="1" applyFill="1" applyBorder="1" applyAlignment="1" applyProtection="1">
      <alignment horizontal="right" vertical="center"/>
      <protection hidden="1"/>
    </xf>
    <xf numFmtId="0" fontId="8" fillId="0" borderId="12" xfId="1" applyFont="1" applyFill="1" applyBorder="1" applyAlignment="1" applyProtection="1">
      <alignment horizontal="right" vertical="center"/>
      <protection hidden="1"/>
    </xf>
    <xf numFmtId="0" fontId="5" fillId="0" borderId="28" xfId="1" applyFont="1" applyFill="1" applyBorder="1" applyAlignment="1" applyProtection="1">
      <alignment horizontal="right" vertical="center"/>
      <protection hidden="1"/>
    </xf>
    <xf numFmtId="0" fontId="8" fillId="4" borderId="6" xfId="0" applyFont="1" applyFill="1" applyBorder="1" applyAlignment="1" applyProtection="1">
      <alignment horizontal="right" vertical="center"/>
      <protection locked="0" hidden="1"/>
    </xf>
    <xf numFmtId="0" fontId="9" fillId="4" borderId="1" xfId="0" applyFont="1" applyFill="1" applyBorder="1" applyAlignment="1" applyProtection="1">
      <alignment horizontal="right" vertical="center"/>
      <protection locked="0" hidden="1"/>
    </xf>
    <xf numFmtId="180" fontId="8" fillId="0" borderId="6" xfId="0" applyNumberFormat="1" applyFont="1" applyFill="1" applyBorder="1" applyAlignment="1" applyProtection="1">
      <alignment horizontal="right" vertical="center"/>
      <protection hidden="1"/>
    </xf>
    <xf numFmtId="2" fontId="9" fillId="0" borderId="6" xfId="0" applyNumberFormat="1" applyFont="1" applyFill="1" applyBorder="1" applyAlignment="1" applyProtection="1">
      <alignment horizontal="right" vertical="center"/>
      <protection hidden="1"/>
    </xf>
    <xf numFmtId="176" fontId="8" fillId="0" borderId="6" xfId="0" applyNumberFormat="1" applyFont="1" applyFill="1" applyBorder="1" applyAlignment="1" applyProtection="1">
      <alignment horizontal="right" vertical="center"/>
      <protection hidden="1"/>
    </xf>
    <xf numFmtId="0" fontId="18" fillId="0" borderId="16" xfId="0" applyFont="1" applyBorder="1">
      <alignment vertical="center"/>
    </xf>
    <xf numFmtId="49" fontId="19" fillId="9" borderId="0" xfId="0" applyNumberFormat="1" applyFont="1" applyFill="1" applyAlignment="1">
      <alignment horizontal="left" vertical="center"/>
    </xf>
    <xf numFmtId="0" fontId="8" fillId="0" borderId="0" xfId="0" applyFont="1">
      <alignment vertical="center"/>
    </xf>
    <xf numFmtId="0" fontId="19" fillId="9" borderId="0" xfId="0" applyFont="1" applyFill="1">
      <alignment vertical="center"/>
    </xf>
    <xf numFmtId="0" fontId="21" fillId="0" borderId="0" xfId="0" applyFont="1">
      <alignment vertical="center"/>
    </xf>
    <xf numFmtId="0" fontId="22" fillId="0" borderId="0" xfId="0" applyFont="1">
      <alignment vertical="center"/>
    </xf>
    <xf numFmtId="0" fontId="8" fillId="0" borderId="16" xfId="0" applyFont="1" applyBorder="1">
      <alignment vertical="center"/>
    </xf>
    <xf numFmtId="0" fontId="8" fillId="9" borderId="0" xfId="0" applyFont="1" applyFill="1">
      <alignment vertical="center"/>
    </xf>
    <xf numFmtId="49" fontId="8" fillId="0" borderId="0" xfId="0" applyNumberFormat="1" applyFont="1" applyAlignment="1">
      <alignment horizontal="left" vertical="center"/>
    </xf>
    <xf numFmtId="0" fontId="8" fillId="0" borderId="49" xfId="0" applyFont="1" applyFill="1" applyBorder="1" applyProtection="1">
      <alignment vertical="center"/>
      <protection hidden="1"/>
    </xf>
    <xf numFmtId="176" fontId="8" fillId="2" borderId="0" xfId="0" applyNumberFormat="1" applyFont="1" applyFill="1" applyProtection="1">
      <alignment vertical="center"/>
      <protection hidden="1"/>
    </xf>
    <xf numFmtId="0" fontId="8" fillId="2" borderId="0" xfId="0" applyFont="1" applyFill="1" applyProtection="1">
      <alignment vertical="center"/>
      <protection hidden="1"/>
    </xf>
    <xf numFmtId="0" fontId="8" fillId="10" borderId="0" xfId="0" applyFont="1" applyFill="1" applyProtection="1">
      <alignment vertical="center"/>
      <protection hidden="1"/>
    </xf>
    <xf numFmtId="2" fontId="8" fillId="2" borderId="0" xfId="2" applyNumberFormat="1" applyFont="1" applyFill="1" applyAlignment="1" applyProtection="1">
      <alignment vertical="center" shrinkToFit="1"/>
      <protection hidden="1"/>
    </xf>
    <xf numFmtId="0" fontId="8" fillId="4" borderId="0" xfId="0" applyFont="1" applyFill="1" applyProtection="1">
      <alignment vertical="center"/>
      <protection hidden="1"/>
    </xf>
    <xf numFmtId="0" fontId="8" fillId="8" borderId="17" xfId="0" applyFont="1" applyFill="1" applyBorder="1" applyAlignment="1" applyProtection="1">
      <alignment horizontal="center" vertical="center"/>
      <protection hidden="1"/>
    </xf>
    <xf numFmtId="0" fontId="8" fillId="8" borderId="1" xfId="0" applyFont="1" applyFill="1" applyBorder="1" applyAlignment="1" applyProtection="1">
      <alignment horizontal="center" vertical="center"/>
      <protection hidden="1"/>
    </xf>
    <xf numFmtId="0" fontId="8" fillId="8" borderId="6" xfId="0" applyFont="1" applyFill="1" applyBorder="1" applyAlignment="1" applyProtection="1">
      <alignment horizontal="center" vertical="center"/>
      <protection hidden="1"/>
    </xf>
    <xf numFmtId="0" fontId="8" fillId="0" borderId="1"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8" fillId="0" borderId="17" xfId="0" applyFont="1" applyBorder="1" applyAlignment="1" applyProtection="1">
      <alignment horizontal="center" vertical="center"/>
      <protection hidden="1"/>
    </xf>
    <xf numFmtId="0" fontId="8" fillId="0" borderId="1" xfId="1" applyFont="1" applyFill="1" applyBorder="1" applyAlignment="1" applyProtection="1">
      <alignment horizontal="center" vertical="center" wrapText="1"/>
      <protection hidden="1"/>
    </xf>
    <xf numFmtId="0" fontId="8" fillId="0" borderId="6" xfId="1" applyFont="1" applyFill="1" applyBorder="1" applyAlignment="1" applyProtection="1">
      <alignment horizontal="center" vertical="center"/>
      <protection hidden="1"/>
    </xf>
    <xf numFmtId="177" fontId="13" fillId="0" borderId="24" xfId="1" applyNumberFormat="1" applyFont="1" applyBorder="1" applyAlignment="1" applyProtection="1">
      <alignment horizontal="right" vertical="center"/>
      <protection hidden="1"/>
    </xf>
    <xf numFmtId="0" fontId="8" fillId="0" borderId="56" xfId="0" applyFont="1" applyBorder="1" applyAlignment="1" applyProtection="1">
      <alignment horizontal="center" vertical="center"/>
      <protection hidden="1"/>
    </xf>
    <xf numFmtId="0" fontId="8" fillId="8" borderId="57" xfId="0" applyFont="1" applyFill="1" applyBorder="1" applyAlignment="1" applyProtection="1">
      <alignment horizontal="center" vertical="center"/>
      <protection hidden="1"/>
    </xf>
    <xf numFmtId="0" fontId="8" fillId="0" borderId="57" xfId="0" applyFont="1" applyFill="1" applyBorder="1" applyAlignment="1" applyProtection="1">
      <alignment horizontal="center" vertical="center"/>
      <protection hidden="1"/>
    </xf>
    <xf numFmtId="0" fontId="8" fillId="4" borderId="57" xfId="0" applyFont="1" applyFill="1" applyBorder="1" applyAlignment="1" applyProtection="1">
      <alignment horizontal="center" vertical="center"/>
      <protection hidden="1"/>
    </xf>
    <xf numFmtId="0" fontId="8" fillId="0" borderId="58" xfId="0" applyFont="1" applyFill="1" applyBorder="1" applyAlignment="1" applyProtection="1">
      <alignment horizontal="center" vertical="center"/>
      <protection hidden="1"/>
    </xf>
    <xf numFmtId="180" fontId="8" fillId="0" borderId="12" xfId="1" applyNumberFormat="1" applyFont="1" applyFill="1" applyBorder="1" applyAlignment="1" applyProtection="1">
      <alignment horizontal="right" vertical="center"/>
      <protection hidden="1"/>
    </xf>
    <xf numFmtId="1" fontId="8" fillId="0" borderId="11" xfId="0" applyNumberFormat="1" applyFont="1" applyFill="1" applyBorder="1" applyAlignment="1" applyProtection="1">
      <alignment horizontal="right" vertical="center"/>
      <protection hidden="1"/>
    </xf>
    <xf numFmtId="176" fontId="8" fillId="0" borderId="11" xfId="0" applyNumberFormat="1" applyFont="1" applyFill="1" applyBorder="1" applyAlignment="1" applyProtection="1">
      <alignment horizontal="right" vertical="center"/>
      <protection hidden="1"/>
    </xf>
    <xf numFmtId="178" fontId="9" fillId="0" borderId="11" xfId="0" applyNumberFormat="1" applyFont="1" applyFill="1" applyBorder="1" applyAlignment="1" applyProtection="1">
      <alignment horizontal="right" vertical="center"/>
      <protection hidden="1"/>
    </xf>
    <xf numFmtId="0" fontId="8" fillId="0" borderId="59" xfId="0" applyFont="1" applyBorder="1" applyAlignment="1" applyProtection="1">
      <alignment horizontal="center" vertical="center"/>
      <protection hidden="1"/>
    </xf>
    <xf numFmtId="0" fontId="8" fillId="8" borderId="60" xfId="0" applyFont="1" applyFill="1" applyBorder="1" applyAlignment="1" applyProtection="1">
      <alignment horizontal="center" vertical="center"/>
      <protection hidden="1"/>
    </xf>
    <xf numFmtId="0" fontId="8" fillId="0" borderId="60" xfId="0" applyFont="1" applyFill="1" applyBorder="1" applyAlignment="1" applyProtection="1">
      <alignment horizontal="center" vertical="center"/>
      <protection hidden="1"/>
    </xf>
    <xf numFmtId="0" fontId="8" fillId="4" borderId="60" xfId="0" applyFont="1" applyFill="1" applyBorder="1" applyAlignment="1" applyProtection="1">
      <alignment horizontal="center" vertical="center"/>
      <protection hidden="1"/>
    </xf>
    <xf numFmtId="0" fontId="9" fillId="0" borderId="60" xfId="0" applyFont="1" applyFill="1" applyBorder="1" applyAlignment="1" applyProtection="1">
      <alignment horizontal="center" vertical="center"/>
      <protection hidden="1"/>
    </xf>
    <xf numFmtId="0" fontId="8" fillId="0" borderId="60" xfId="1" applyFont="1" applyFill="1" applyBorder="1" applyAlignment="1" applyProtection="1">
      <alignment horizontal="center" vertical="center"/>
      <protection hidden="1"/>
    </xf>
    <xf numFmtId="0" fontId="8" fillId="0" borderId="61" xfId="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0" fontId="8" fillId="4" borderId="12" xfId="0" applyFont="1" applyFill="1" applyBorder="1" applyProtection="1">
      <alignment vertical="center"/>
      <protection locked="0" hidden="1"/>
    </xf>
    <xf numFmtId="178" fontId="9" fillId="0" borderId="11" xfId="0" applyNumberFormat="1" applyFont="1" applyFill="1" applyBorder="1" applyProtection="1">
      <alignment vertical="center"/>
      <protection hidden="1"/>
    </xf>
    <xf numFmtId="176" fontId="8" fillId="0" borderId="12" xfId="0" applyNumberFormat="1" applyFont="1" applyFill="1" applyBorder="1" applyAlignment="1" applyProtection="1">
      <alignment horizontal="center" vertical="center"/>
      <protection hidden="1"/>
    </xf>
    <xf numFmtId="0" fontId="8" fillId="0" borderId="12" xfId="1" applyFont="1" applyFill="1" applyBorder="1" applyAlignment="1" applyProtection="1">
      <alignment horizontal="center" vertical="center"/>
      <protection hidden="1"/>
    </xf>
    <xf numFmtId="0" fontId="5" fillId="0" borderId="28" xfId="1" applyFont="1" applyFill="1" applyBorder="1" applyAlignment="1" applyProtection="1">
      <alignment horizontal="center" vertical="center"/>
      <protection hidden="1"/>
    </xf>
    <xf numFmtId="0" fontId="8" fillId="0" borderId="61" xfId="0" applyFont="1" applyFill="1" applyBorder="1" applyAlignment="1" applyProtection="1">
      <alignment horizontal="center" vertical="center"/>
      <protection hidden="1"/>
    </xf>
    <xf numFmtId="178" fontId="9" fillId="0" borderId="12" xfId="0" applyNumberFormat="1" applyFont="1" applyFill="1" applyBorder="1" applyAlignment="1" applyProtection="1">
      <alignment horizontal="right" vertical="center"/>
      <protection hidden="1"/>
    </xf>
    <xf numFmtId="0" fontId="9" fillId="4" borderId="19" xfId="0" applyFont="1" applyFill="1" applyBorder="1" applyAlignment="1" applyProtection="1">
      <alignment horizontal="right" vertical="center"/>
      <protection locked="0" hidden="1"/>
    </xf>
    <xf numFmtId="0" fontId="9" fillId="4" borderId="19" xfId="0" applyFont="1" applyFill="1" applyBorder="1" applyProtection="1">
      <alignment vertical="center"/>
      <protection locked="0" hidden="1"/>
    </xf>
    <xf numFmtId="0" fontId="8" fillId="8" borderId="12" xfId="0" applyFont="1" applyFill="1" applyBorder="1" applyProtection="1">
      <alignment vertical="center"/>
      <protection locked="0" hidden="1"/>
    </xf>
    <xf numFmtId="0" fontId="8" fillId="8" borderId="1" xfId="0" applyFont="1" applyFill="1" applyBorder="1" applyProtection="1">
      <alignment vertical="center"/>
      <protection locked="0" hidden="1"/>
    </xf>
    <xf numFmtId="0" fontId="8" fillId="8" borderId="19" xfId="0" applyFont="1" applyFill="1" applyBorder="1" applyProtection="1">
      <alignment vertical="center"/>
      <protection locked="0" hidden="1"/>
    </xf>
    <xf numFmtId="182" fontId="8" fillId="0" borderId="12" xfId="0" applyNumberFormat="1" applyFont="1" applyFill="1" applyBorder="1" applyAlignment="1" applyProtection="1">
      <alignment horizontal="center" vertical="center"/>
      <protection hidden="1"/>
    </xf>
    <xf numFmtId="182" fontId="8" fillId="0" borderId="1" xfId="0" applyNumberFormat="1" applyFont="1" applyFill="1" applyBorder="1" applyAlignment="1" applyProtection="1">
      <alignment horizontal="center" vertical="center"/>
      <protection hidden="1"/>
    </xf>
    <xf numFmtId="182" fontId="8" fillId="0" borderId="19" xfId="0" applyNumberFormat="1" applyFont="1" applyFill="1" applyBorder="1" applyAlignment="1" applyProtection="1">
      <alignment horizontal="center" vertical="center"/>
      <protection hidden="1"/>
    </xf>
    <xf numFmtId="182" fontId="0" fillId="0" borderId="12" xfId="0" applyNumberFormat="1" applyFill="1" applyBorder="1" applyAlignment="1" applyProtection="1">
      <alignment horizontal="center" vertical="center"/>
      <protection hidden="1"/>
    </xf>
    <xf numFmtId="182" fontId="0" fillId="0" borderId="1" xfId="0" applyNumberFormat="1" applyFill="1" applyBorder="1" applyAlignment="1" applyProtection="1">
      <alignment horizontal="center" vertical="center"/>
      <protection hidden="1"/>
    </xf>
    <xf numFmtId="182" fontId="0" fillId="0" borderId="19" xfId="0" applyNumberFormat="1" applyFill="1" applyBorder="1" applyAlignment="1" applyProtection="1">
      <alignment horizontal="center" vertical="center"/>
      <protection hidden="1"/>
    </xf>
    <xf numFmtId="2" fontId="9" fillId="0" borderId="62" xfId="0" applyNumberFormat="1" applyFont="1" applyFill="1" applyBorder="1" applyProtection="1">
      <alignment vertical="center"/>
      <protection hidden="1"/>
    </xf>
    <xf numFmtId="182" fontId="8" fillId="0" borderId="12" xfId="0" applyNumberFormat="1" applyFont="1" applyFill="1" applyBorder="1" applyAlignment="1" applyProtection="1">
      <alignment horizontal="right" vertical="center"/>
      <protection hidden="1"/>
    </xf>
    <xf numFmtId="182" fontId="8" fillId="0" borderId="1" xfId="0" applyNumberFormat="1" applyFont="1" applyFill="1" applyBorder="1" applyAlignment="1" applyProtection="1">
      <alignment horizontal="right" vertical="center"/>
      <protection hidden="1"/>
    </xf>
    <xf numFmtId="182" fontId="8" fillId="0" borderId="6" xfId="0" applyNumberFormat="1" applyFont="1" applyFill="1" applyBorder="1" applyAlignment="1" applyProtection="1">
      <alignment horizontal="right" vertical="center"/>
      <protection hidden="1"/>
    </xf>
    <xf numFmtId="182" fontId="8" fillId="0" borderId="19" xfId="0" applyNumberFormat="1" applyFont="1" applyFill="1" applyBorder="1" applyAlignment="1" applyProtection="1">
      <alignment horizontal="right" vertical="center"/>
      <protection hidden="1"/>
    </xf>
    <xf numFmtId="183" fontId="0" fillId="0" borderId="12" xfId="4" applyNumberFormat="1" applyFont="1" applyFill="1" applyBorder="1" applyAlignment="1" applyProtection="1">
      <alignment horizontal="right" vertical="center"/>
      <protection hidden="1"/>
    </xf>
    <xf numFmtId="183" fontId="0" fillId="0" borderId="1" xfId="4" applyNumberFormat="1" applyFont="1" applyFill="1" applyBorder="1" applyAlignment="1" applyProtection="1">
      <alignment horizontal="right" vertical="center"/>
      <protection hidden="1"/>
    </xf>
    <xf numFmtId="183" fontId="0" fillId="0" borderId="19" xfId="4" applyNumberFormat="1" applyFont="1" applyFill="1" applyBorder="1" applyAlignment="1" applyProtection="1">
      <alignment horizontal="right" vertical="center"/>
      <protection hidden="1"/>
    </xf>
    <xf numFmtId="0" fontId="0" fillId="0" borderId="0" xfId="0" applyFill="1" applyBorder="1" applyAlignment="1" applyProtection="1">
      <alignment vertical="center"/>
      <protection hidden="1"/>
    </xf>
    <xf numFmtId="0" fontId="8" fillId="0" borderId="27" xfId="0" applyFont="1" applyBorder="1" applyProtection="1">
      <alignment vertical="center"/>
      <protection hidden="1"/>
    </xf>
    <xf numFmtId="0" fontId="8" fillId="8" borderId="12" xfId="0" applyFont="1" applyFill="1" applyBorder="1" applyAlignment="1" applyProtection="1">
      <alignment horizontal="right" vertical="center"/>
      <protection hidden="1"/>
    </xf>
    <xf numFmtId="0" fontId="8" fillId="8" borderId="12" xfId="1" applyFont="1" applyFill="1" applyBorder="1" applyAlignment="1" applyProtection="1">
      <alignment horizontal="right" vertical="center"/>
      <protection hidden="1"/>
    </xf>
    <xf numFmtId="0" fontId="8" fillId="4" borderId="12" xfId="1" applyNumberFormat="1" applyFont="1" applyFill="1" applyBorder="1" applyAlignment="1" applyProtection="1">
      <alignment horizontal="right" vertical="center"/>
      <protection hidden="1"/>
    </xf>
    <xf numFmtId="0" fontId="8" fillId="4" borderId="12" xfId="0" applyFont="1" applyFill="1" applyBorder="1" applyAlignment="1" applyProtection="1">
      <alignment horizontal="right" vertical="center"/>
      <protection hidden="1"/>
    </xf>
    <xf numFmtId="0" fontId="9" fillId="4" borderId="12" xfId="0" applyFont="1" applyFill="1" applyBorder="1" applyAlignment="1" applyProtection="1">
      <alignment horizontal="right" vertical="center"/>
      <protection hidden="1"/>
    </xf>
    <xf numFmtId="0" fontId="9" fillId="8" borderId="12" xfId="0" applyFont="1" applyFill="1" applyBorder="1" applyAlignment="1" applyProtection="1">
      <alignment horizontal="right" vertical="center"/>
      <protection hidden="1"/>
    </xf>
    <xf numFmtId="178" fontId="8" fillId="8" borderId="12" xfId="0" applyNumberFormat="1" applyFont="1" applyFill="1" applyBorder="1" applyAlignment="1" applyProtection="1">
      <alignment horizontal="right" vertical="center"/>
      <protection hidden="1"/>
    </xf>
    <xf numFmtId="0" fontId="8" fillId="0" borderId="2" xfId="0" applyFont="1" applyBorder="1" applyProtection="1">
      <alignment vertical="center"/>
      <protection hidden="1"/>
    </xf>
    <xf numFmtId="0" fontId="8" fillId="8" borderId="1" xfId="0" applyFont="1" applyFill="1" applyBorder="1" applyAlignment="1" applyProtection="1">
      <alignment horizontal="right" vertical="center"/>
      <protection hidden="1"/>
    </xf>
    <xf numFmtId="0" fontId="8" fillId="8" borderId="1" xfId="1" applyFont="1" applyFill="1" applyBorder="1" applyAlignment="1" applyProtection="1">
      <alignment horizontal="right" vertical="center"/>
      <protection hidden="1"/>
    </xf>
    <xf numFmtId="0" fontId="8" fillId="4" borderId="1" xfId="1" applyNumberFormat="1" applyFont="1" applyFill="1" applyBorder="1" applyAlignment="1" applyProtection="1">
      <alignment horizontal="right" vertical="center"/>
      <protection hidden="1"/>
    </xf>
    <xf numFmtId="0" fontId="8" fillId="4" borderId="1" xfId="0" applyFont="1" applyFill="1" applyBorder="1" applyAlignment="1" applyProtection="1">
      <alignment horizontal="right" vertical="center"/>
      <protection hidden="1"/>
    </xf>
    <xf numFmtId="0" fontId="9" fillId="8" borderId="1" xfId="0" applyFont="1" applyFill="1" applyBorder="1" applyAlignment="1" applyProtection="1">
      <alignment horizontal="right" vertical="center"/>
      <protection hidden="1"/>
    </xf>
    <xf numFmtId="178" fontId="8" fillId="8" borderId="1" xfId="0" applyNumberFormat="1" applyFont="1" applyFill="1" applyBorder="1" applyAlignment="1" applyProtection="1">
      <alignment horizontal="right" vertical="center"/>
      <protection hidden="1"/>
    </xf>
    <xf numFmtId="0" fontId="8" fillId="8" borderId="6" xfId="0" applyFont="1" applyFill="1" applyBorder="1" applyAlignment="1" applyProtection="1">
      <alignment horizontal="right" vertical="center"/>
      <protection hidden="1"/>
    </xf>
    <xf numFmtId="0" fontId="8" fillId="8" borderId="6" xfId="1" applyFont="1" applyFill="1" applyBorder="1" applyAlignment="1" applyProtection="1">
      <alignment horizontal="right" vertical="center"/>
      <protection hidden="1"/>
    </xf>
    <xf numFmtId="0" fontId="8" fillId="4" borderId="6" xfId="1" applyNumberFormat="1" applyFont="1" applyFill="1" applyBorder="1" applyAlignment="1" applyProtection="1">
      <alignment horizontal="right" vertical="center"/>
      <protection hidden="1"/>
    </xf>
    <xf numFmtId="0" fontId="8" fillId="4" borderId="6" xfId="0" applyFont="1" applyFill="1" applyBorder="1" applyAlignment="1" applyProtection="1">
      <alignment horizontal="right" vertical="center"/>
      <protection hidden="1"/>
    </xf>
    <xf numFmtId="0" fontId="9" fillId="4" borderId="6" xfId="0" applyFont="1" applyFill="1" applyBorder="1" applyAlignment="1" applyProtection="1">
      <alignment horizontal="right" vertical="center"/>
      <protection hidden="1"/>
    </xf>
    <xf numFmtId="0" fontId="9" fillId="8" borderId="6" xfId="0" applyFont="1" applyFill="1" applyBorder="1" applyAlignment="1" applyProtection="1">
      <alignment horizontal="right" vertical="center"/>
      <protection hidden="1"/>
    </xf>
    <xf numFmtId="0" fontId="9" fillId="4" borderId="1" xfId="0" applyFont="1" applyFill="1" applyBorder="1" applyAlignment="1" applyProtection="1">
      <alignment horizontal="right" vertical="center"/>
      <protection hidden="1"/>
    </xf>
    <xf numFmtId="178" fontId="8" fillId="8" borderId="6" xfId="0" applyNumberFormat="1" applyFont="1" applyFill="1" applyBorder="1" applyAlignment="1" applyProtection="1">
      <alignment horizontal="right" vertical="center"/>
      <protection hidden="1"/>
    </xf>
    <xf numFmtId="0" fontId="8" fillId="0" borderId="21" xfId="0" applyFont="1" applyBorder="1" applyProtection="1">
      <alignment vertical="center"/>
      <protection hidden="1"/>
    </xf>
    <xf numFmtId="0" fontId="8" fillId="8" borderId="19" xfId="0" applyFont="1" applyFill="1" applyBorder="1" applyAlignment="1" applyProtection="1">
      <alignment horizontal="right" vertical="center"/>
      <protection hidden="1"/>
    </xf>
    <xf numFmtId="0" fontId="8" fillId="8" borderId="19" xfId="1" applyFont="1" applyFill="1" applyBorder="1" applyAlignment="1" applyProtection="1">
      <alignment horizontal="right" vertical="center"/>
      <protection hidden="1"/>
    </xf>
    <xf numFmtId="0" fontId="8" fillId="4" borderId="19" xfId="1" applyNumberFormat="1" applyFont="1" applyFill="1" applyBorder="1" applyAlignment="1" applyProtection="1">
      <alignment horizontal="right" vertical="center"/>
      <protection hidden="1"/>
    </xf>
    <xf numFmtId="0" fontId="8" fillId="4" borderId="19" xfId="0" applyFont="1" applyFill="1" applyBorder="1" applyAlignment="1" applyProtection="1">
      <alignment horizontal="right" vertical="center"/>
      <protection hidden="1"/>
    </xf>
    <xf numFmtId="0" fontId="9" fillId="4" borderId="19" xfId="0" applyFont="1" applyFill="1" applyBorder="1" applyAlignment="1" applyProtection="1">
      <alignment horizontal="right" vertical="center"/>
      <protection hidden="1"/>
    </xf>
    <xf numFmtId="0" fontId="9" fillId="8" borderId="19" xfId="0" applyFont="1" applyFill="1" applyBorder="1" applyAlignment="1" applyProtection="1">
      <alignment horizontal="right" vertical="center"/>
      <protection hidden="1"/>
    </xf>
    <xf numFmtId="178" fontId="8" fillId="8" borderId="19" xfId="0" applyNumberFormat="1" applyFont="1" applyFill="1" applyBorder="1" applyAlignment="1" applyProtection="1">
      <alignment horizontal="right" vertical="center"/>
      <protection hidden="1"/>
    </xf>
    <xf numFmtId="0" fontId="0" fillId="8" borderId="12" xfId="0" applyFill="1" applyBorder="1" applyAlignment="1" applyProtection="1">
      <alignment horizontal="right" vertical="center"/>
      <protection locked="0" hidden="1"/>
    </xf>
    <xf numFmtId="1" fontId="0" fillId="8" borderId="12" xfId="0" applyNumberFormat="1" applyFill="1" applyBorder="1" applyAlignment="1" applyProtection="1">
      <alignment horizontal="right" vertical="center"/>
      <protection locked="0" hidden="1"/>
    </xf>
    <xf numFmtId="0" fontId="8" fillId="8" borderId="12" xfId="1" applyFont="1" applyFill="1" applyBorder="1" applyAlignment="1" applyProtection="1">
      <alignment horizontal="right" vertical="center"/>
      <protection locked="0" hidden="1"/>
    </xf>
    <xf numFmtId="0" fontId="0" fillId="8" borderId="1" xfId="0" applyFill="1" applyBorder="1" applyAlignment="1" applyProtection="1">
      <alignment horizontal="right" vertical="center"/>
      <protection locked="0" hidden="1"/>
    </xf>
    <xf numFmtId="1" fontId="0" fillId="8" borderId="1" xfId="0" applyNumberFormat="1" applyFill="1" applyBorder="1" applyAlignment="1" applyProtection="1">
      <alignment horizontal="right" vertical="center"/>
      <protection locked="0" hidden="1"/>
    </xf>
    <xf numFmtId="0" fontId="8" fillId="8" borderId="1" xfId="1" applyFont="1" applyFill="1" applyBorder="1" applyAlignment="1" applyProtection="1">
      <alignment horizontal="right" vertical="center"/>
      <protection locked="0" hidden="1"/>
    </xf>
    <xf numFmtId="0" fontId="8" fillId="8" borderId="1" xfId="0" applyFont="1" applyFill="1" applyBorder="1" applyAlignment="1" applyProtection="1">
      <alignment horizontal="right" vertical="center"/>
      <protection locked="0" hidden="1"/>
    </xf>
    <xf numFmtId="0" fontId="8" fillId="8" borderId="19" xfId="0" applyFont="1" applyFill="1" applyBorder="1" applyAlignment="1" applyProtection="1">
      <alignment horizontal="right" vertical="center"/>
      <protection locked="0" hidden="1"/>
    </xf>
    <xf numFmtId="1" fontId="0" fillId="8" borderId="19" xfId="0" applyNumberFormat="1" applyFill="1" applyBorder="1" applyAlignment="1" applyProtection="1">
      <alignment horizontal="right" vertical="center"/>
      <protection locked="0" hidden="1"/>
    </xf>
    <xf numFmtId="0" fontId="0" fillId="8" borderId="19" xfId="0" applyFill="1" applyBorder="1" applyAlignment="1" applyProtection="1">
      <alignment horizontal="right" vertical="center"/>
      <protection locked="0" hidden="1"/>
    </xf>
    <xf numFmtId="0" fontId="8" fillId="8" borderId="19" xfId="1" applyFont="1" applyFill="1" applyBorder="1" applyAlignment="1" applyProtection="1">
      <alignment horizontal="right" vertical="center"/>
      <protection locked="0" hidden="1"/>
    </xf>
    <xf numFmtId="0" fontId="8" fillId="8" borderId="12" xfId="0" applyFont="1" applyFill="1" applyBorder="1" applyAlignment="1" applyProtection="1">
      <alignment horizontal="right" vertical="center"/>
      <protection locked="0" hidden="1"/>
    </xf>
    <xf numFmtId="0" fontId="9" fillId="8" borderId="12" xfId="0" applyFont="1" applyFill="1" applyBorder="1" applyAlignment="1" applyProtection="1">
      <alignment horizontal="right" vertical="center"/>
      <protection locked="0" hidden="1"/>
    </xf>
    <xf numFmtId="0" fontId="9" fillId="8" borderId="1" xfId="0" applyFont="1" applyFill="1" applyBorder="1" applyAlignment="1" applyProtection="1">
      <alignment horizontal="right" vertical="center"/>
      <protection locked="0" hidden="1"/>
    </xf>
    <xf numFmtId="0" fontId="8" fillId="8" borderId="6" xfId="0" applyFont="1" applyFill="1" applyBorder="1" applyAlignment="1" applyProtection="1">
      <alignment horizontal="right" vertical="center"/>
      <protection locked="0" hidden="1"/>
    </xf>
    <xf numFmtId="0" fontId="9" fillId="8" borderId="19" xfId="0" applyFont="1" applyFill="1" applyBorder="1" applyAlignment="1" applyProtection="1">
      <alignment horizontal="right" vertical="center"/>
      <protection locked="0" hidden="1"/>
    </xf>
    <xf numFmtId="178" fontId="8" fillId="8" borderId="12" xfId="0" applyNumberFormat="1" applyFont="1" applyFill="1" applyBorder="1" applyAlignment="1" applyProtection="1">
      <alignment horizontal="right" vertical="center"/>
      <protection locked="0" hidden="1"/>
    </xf>
    <xf numFmtId="178" fontId="8" fillId="8" borderId="1" xfId="0" applyNumberFormat="1" applyFont="1" applyFill="1" applyBorder="1" applyAlignment="1" applyProtection="1">
      <alignment horizontal="right" vertical="center"/>
      <protection locked="0" hidden="1"/>
    </xf>
    <xf numFmtId="178" fontId="8" fillId="8" borderId="19" xfId="0" applyNumberFormat="1" applyFont="1" applyFill="1" applyBorder="1" applyAlignment="1" applyProtection="1">
      <alignment horizontal="right" vertical="center"/>
      <protection locked="0" hidden="1"/>
    </xf>
    <xf numFmtId="0" fontId="0" fillId="8" borderId="12" xfId="0" applyFill="1" applyBorder="1" applyProtection="1">
      <alignment vertical="center"/>
      <protection locked="0" hidden="1"/>
    </xf>
    <xf numFmtId="176" fontId="0" fillId="8" borderId="12" xfId="0" applyNumberFormat="1" applyFill="1" applyBorder="1" applyProtection="1">
      <alignment vertical="center"/>
      <protection locked="0" hidden="1"/>
    </xf>
    <xf numFmtId="176" fontId="8" fillId="8" borderId="12" xfId="1" applyNumberFormat="1" applyFont="1" applyFill="1" applyBorder="1" applyProtection="1">
      <alignment vertical="center"/>
      <protection locked="0" hidden="1"/>
    </xf>
    <xf numFmtId="0" fontId="0" fillId="8" borderId="1" xfId="0" applyFill="1" applyBorder="1" applyProtection="1">
      <alignment vertical="center"/>
      <protection locked="0" hidden="1"/>
    </xf>
    <xf numFmtId="176" fontId="0" fillId="8" borderId="1" xfId="0" applyNumberFormat="1" applyFill="1" applyBorder="1" applyProtection="1">
      <alignment vertical="center"/>
      <protection locked="0" hidden="1"/>
    </xf>
    <xf numFmtId="176" fontId="8" fillId="8" borderId="1" xfId="1" applyNumberFormat="1" applyFont="1" applyFill="1" applyBorder="1" applyProtection="1">
      <alignment vertical="center"/>
      <protection locked="0" hidden="1"/>
    </xf>
    <xf numFmtId="176" fontId="0" fillId="8" borderId="19" xfId="0" applyNumberFormat="1" applyFill="1" applyBorder="1" applyProtection="1">
      <alignment vertical="center"/>
      <protection locked="0" hidden="1"/>
    </xf>
    <xf numFmtId="176" fontId="8" fillId="8" borderId="19" xfId="1" applyNumberFormat="1" applyFont="1" applyFill="1" applyBorder="1" applyProtection="1">
      <alignment vertical="center"/>
      <protection locked="0" hidden="1"/>
    </xf>
    <xf numFmtId="0" fontId="9" fillId="8" borderId="12" xfId="0" applyFont="1" applyFill="1" applyBorder="1" applyProtection="1">
      <alignment vertical="center"/>
      <protection locked="0" hidden="1"/>
    </xf>
    <xf numFmtId="0" fontId="9" fillId="8" borderId="1" xfId="0" applyFont="1" applyFill="1" applyBorder="1" applyProtection="1">
      <alignment vertical="center"/>
      <protection locked="0" hidden="1"/>
    </xf>
    <xf numFmtId="0" fontId="9" fillId="8" borderId="19" xfId="0" applyFont="1" applyFill="1" applyBorder="1" applyProtection="1">
      <alignment vertical="center"/>
      <protection locked="0" hidden="1"/>
    </xf>
    <xf numFmtId="178" fontId="8" fillId="0" borderId="12" xfId="0" applyNumberFormat="1" applyFont="1" applyFill="1" applyBorder="1" applyProtection="1">
      <alignment vertical="center"/>
      <protection locked="0" hidden="1"/>
    </xf>
    <xf numFmtId="178" fontId="8" fillId="0" borderId="1" xfId="0" applyNumberFormat="1" applyFont="1" applyFill="1" applyBorder="1" applyProtection="1">
      <alignment vertical="center"/>
      <protection locked="0" hidden="1"/>
    </xf>
    <xf numFmtId="178" fontId="8" fillId="0" borderId="19" xfId="0" applyNumberFormat="1" applyFont="1" applyFill="1" applyBorder="1" applyProtection="1">
      <alignment vertical="center"/>
      <protection locked="0" hidden="1"/>
    </xf>
    <xf numFmtId="0" fontId="0" fillId="0" borderId="0" xfId="0" applyProtection="1">
      <alignment vertical="center"/>
      <protection hidden="1"/>
    </xf>
    <xf numFmtId="0" fontId="17" fillId="0" borderId="0" xfId="0" applyFont="1" applyProtection="1">
      <alignment vertical="center"/>
      <protection hidden="1"/>
    </xf>
    <xf numFmtId="0" fontId="12" fillId="6" borderId="1" xfId="0" applyFont="1" applyFill="1" applyBorder="1" applyProtection="1">
      <alignment vertical="center"/>
      <protection hidden="1"/>
    </xf>
    <xf numFmtId="0" fontId="0" fillId="4" borderId="6" xfId="0" applyFill="1" applyBorder="1" applyProtection="1">
      <alignment vertical="center"/>
      <protection hidden="1"/>
    </xf>
    <xf numFmtId="0" fontId="0" fillId="0" borderId="1" xfId="0" applyBorder="1" applyProtection="1">
      <alignment vertical="center"/>
      <protection hidden="1"/>
    </xf>
    <xf numFmtId="177" fontId="0" fillId="0" borderId="1" xfId="0" applyNumberFormat="1" applyBorder="1" applyProtection="1">
      <alignment vertical="center"/>
      <protection hidden="1"/>
    </xf>
    <xf numFmtId="182" fontId="0" fillId="0" borderId="1" xfId="0" applyNumberFormat="1" applyBorder="1" applyAlignment="1" applyProtection="1">
      <alignment horizontal="right" vertical="center"/>
      <protection hidden="1"/>
    </xf>
    <xf numFmtId="182" fontId="0" fillId="0" borderId="18" xfId="0" applyNumberFormat="1" applyBorder="1" applyAlignment="1" applyProtection="1">
      <alignment horizontal="right" vertical="center"/>
      <protection hidden="1"/>
    </xf>
    <xf numFmtId="182" fontId="0" fillId="0" borderId="19" xfId="0" applyNumberFormat="1" applyBorder="1" applyAlignment="1" applyProtection="1">
      <alignment horizontal="right" vertical="center"/>
      <protection hidden="1"/>
    </xf>
    <xf numFmtId="182" fontId="0" fillId="0" borderId="20" xfId="0" applyNumberFormat="1" applyBorder="1" applyAlignment="1" applyProtection="1">
      <alignment horizontal="right" vertical="center"/>
      <protection hidden="1"/>
    </xf>
    <xf numFmtId="0" fontId="0" fillId="0" borderId="0" xfId="0" applyFill="1" applyBorder="1" applyProtection="1">
      <alignment vertical="center"/>
      <protection hidden="1"/>
    </xf>
    <xf numFmtId="177" fontId="0" fillId="0" borderId="0" xfId="0" applyNumberFormat="1" applyFill="1" applyBorder="1" applyAlignment="1" applyProtection="1">
      <alignment horizontal="right" vertical="center"/>
      <protection hidden="1"/>
    </xf>
    <xf numFmtId="182" fontId="0" fillId="0" borderId="18" xfId="0" applyNumberFormat="1" applyBorder="1" applyAlignment="1" applyProtection="1">
      <alignment horizontal="right" vertical="center"/>
      <protection locked="0" hidden="1"/>
    </xf>
    <xf numFmtId="0" fontId="0" fillId="4" borderId="1" xfId="0" applyFill="1" applyBorder="1" applyProtection="1">
      <alignment vertical="center"/>
      <protection locked="0" hidden="1"/>
    </xf>
    <xf numFmtId="0" fontId="0" fillId="4" borderId="18" xfId="0" applyFill="1" applyBorder="1" applyProtection="1">
      <alignment vertical="center"/>
      <protection locked="0" hidden="1"/>
    </xf>
    <xf numFmtId="0" fontId="0" fillId="4" borderId="19" xfId="0" applyFill="1" applyBorder="1" applyProtection="1">
      <alignment vertical="center"/>
      <protection locked="0" hidden="1"/>
    </xf>
    <xf numFmtId="0" fontId="0" fillId="6" borderId="1" xfId="0" applyFill="1" applyBorder="1" applyProtection="1">
      <alignment vertical="center"/>
      <protection locked="0" hidden="1"/>
    </xf>
    <xf numFmtId="0" fontId="0" fillId="0" borderId="2" xfId="0" applyBorder="1" applyAlignment="1" applyProtection="1">
      <alignment horizontal="center" vertical="center"/>
      <protection hidden="1"/>
    </xf>
    <xf numFmtId="0" fontId="0" fillId="0" borderId="21" xfId="0" applyBorder="1" applyAlignment="1" applyProtection="1">
      <alignment horizontal="center" vertical="center"/>
      <protection hidden="1"/>
    </xf>
    <xf numFmtId="0" fontId="0" fillId="0" borderId="22" xfId="0" applyBorder="1" applyAlignment="1" applyProtection="1">
      <alignment horizontal="center" vertical="center"/>
      <protection hidden="1"/>
    </xf>
    <xf numFmtId="0" fontId="0" fillId="0" borderId="17"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0" fillId="0" borderId="41" xfId="0" applyBorder="1" applyAlignment="1" applyProtection="1">
      <alignment horizontal="center" vertical="center"/>
      <protection hidden="1"/>
    </xf>
    <xf numFmtId="0" fontId="0" fillId="0" borderId="42" xfId="0" applyBorder="1" applyAlignment="1" applyProtection="1">
      <alignment horizontal="center" vertical="center"/>
      <protection hidden="1"/>
    </xf>
    <xf numFmtId="0" fontId="0" fillId="0" borderId="55" xfId="0" applyBorder="1" applyAlignment="1" applyProtection="1">
      <alignment horizontal="center" vertical="center"/>
      <protection hidden="1"/>
    </xf>
    <xf numFmtId="0" fontId="0" fillId="7" borderId="51" xfId="0" applyFill="1" applyBorder="1" applyAlignment="1" applyProtection="1">
      <alignment horizontal="left" vertical="center" wrapText="1"/>
      <protection hidden="1"/>
    </xf>
    <xf numFmtId="0" fontId="0" fillId="7" borderId="52" xfId="0" applyFill="1" applyBorder="1" applyAlignment="1" applyProtection="1">
      <alignment horizontal="left" vertical="center" wrapText="1"/>
      <protection hidden="1"/>
    </xf>
    <xf numFmtId="0" fontId="0" fillId="7" borderId="45" xfId="0" applyFill="1" applyBorder="1" applyAlignment="1" applyProtection="1">
      <alignment horizontal="left" vertical="center" wrapText="1"/>
      <protection hidden="1"/>
    </xf>
    <xf numFmtId="0" fontId="0" fillId="7" borderId="53" xfId="0" applyFill="1" applyBorder="1" applyAlignment="1" applyProtection="1">
      <alignment horizontal="left" vertical="center" wrapText="1"/>
      <protection hidden="1"/>
    </xf>
    <xf numFmtId="0" fontId="0" fillId="7" borderId="0" xfId="0" applyFill="1" applyBorder="1" applyAlignment="1" applyProtection="1">
      <alignment horizontal="left" vertical="center" wrapText="1"/>
      <protection hidden="1"/>
    </xf>
    <xf numFmtId="0" fontId="0" fillId="7" borderId="54" xfId="0" applyFill="1" applyBorder="1" applyAlignment="1" applyProtection="1">
      <alignment horizontal="left" vertical="center" wrapText="1"/>
      <protection hidden="1"/>
    </xf>
    <xf numFmtId="0" fontId="0" fillId="7" borderId="23" xfId="0" applyFill="1" applyBorder="1" applyAlignment="1" applyProtection="1">
      <alignment horizontal="left" vertical="center" wrapText="1"/>
      <protection hidden="1"/>
    </xf>
    <xf numFmtId="0" fontId="0" fillId="7" borderId="49" xfId="0" applyFill="1" applyBorder="1" applyAlignment="1" applyProtection="1">
      <alignment horizontal="left" vertical="center" wrapText="1"/>
      <protection hidden="1"/>
    </xf>
    <xf numFmtId="0" fontId="0" fillId="7" borderId="24" xfId="0" applyFill="1" applyBorder="1" applyAlignment="1" applyProtection="1">
      <alignment horizontal="left" vertical="center" wrapText="1"/>
      <protection hidden="1"/>
    </xf>
    <xf numFmtId="0" fontId="8" fillId="8" borderId="17" xfId="0" applyFont="1" applyFill="1" applyBorder="1" applyAlignment="1" applyProtection="1">
      <alignment horizontal="center" vertical="center"/>
      <protection hidden="1"/>
    </xf>
    <xf numFmtId="0" fontId="8" fillId="8" borderId="1" xfId="0" applyFont="1" applyFill="1" applyBorder="1" applyAlignment="1" applyProtection="1">
      <alignment horizontal="center" vertical="center"/>
      <protection hidden="1"/>
    </xf>
    <xf numFmtId="0" fontId="8" fillId="8" borderId="6" xfId="0" applyFont="1" applyFill="1" applyBorder="1" applyAlignment="1" applyProtection="1">
      <alignment horizontal="center" vertical="center"/>
      <protection hidden="1"/>
    </xf>
    <xf numFmtId="0" fontId="8" fillId="0" borderId="22" xfId="0" applyFont="1" applyBorder="1" applyAlignment="1" applyProtection="1">
      <alignment horizontal="center" vertical="center"/>
      <protection hidden="1"/>
    </xf>
    <xf numFmtId="0" fontId="8" fillId="0" borderId="2" xfId="0" applyFont="1" applyBorder="1" applyAlignment="1" applyProtection="1">
      <alignment horizontal="center" vertical="center"/>
      <protection hidden="1"/>
    </xf>
    <xf numFmtId="0" fontId="8" fillId="0" borderId="47" xfId="0" applyFont="1" applyBorder="1" applyAlignment="1" applyProtection="1">
      <alignment horizontal="center" vertical="center"/>
      <protection hidden="1"/>
    </xf>
    <xf numFmtId="0" fontId="8" fillId="0" borderId="1"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8" fillId="0" borderId="41" xfId="1" applyFont="1" applyBorder="1" applyAlignment="1" applyProtection="1">
      <alignment horizontal="center" vertical="center"/>
      <protection hidden="1"/>
    </xf>
    <xf numFmtId="0" fontId="8" fillId="0" borderId="42" xfId="1" applyFont="1" applyBorder="1" applyAlignment="1" applyProtection="1">
      <alignment horizontal="center" vertical="center"/>
      <protection hidden="1"/>
    </xf>
    <xf numFmtId="0" fontId="8" fillId="0" borderId="43" xfId="1" applyFont="1" applyBorder="1" applyAlignment="1" applyProtection="1">
      <alignment horizontal="center" vertical="center"/>
      <protection hidden="1"/>
    </xf>
    <xf numFmtId="0" fontId="8" fillId="7" borderId="51" xfId="0" applyFont="1" applyFill="1" applyBorder="1" applyAlignment="1" applyProtection="1">
      <alignment horizontal="left" vertical="center" wrapText="1"/>
      <protection hidden="1"/>
    </xf>
    <xf numFmtId="0" fontId="8" fillId="7" borderId="52" xfId="0" applyFont="1" applyFill="1" applyBorder="1" applyAlignment="1" applyProtection="1">
      <alignment horizontal="left" vertical="center" wrapText="1"/>
      <protection hidden="1"/>
    </xf>
    <xf numFmtId="0" fontId="8" fillId="7" borderId="45" xfId="0" applyFont="1" applyFill="1" applyBorder="1" applyAlignment="1" applyProtection="1">
      <alignment horizontal="left" vertical="center" wrapText="1"/>
      <protection hidden="1"/>
    </xf>
    <xf numFmtId="0" fontId="8" fillId="7" borderId="53" xfId="0" applyFont="1" applyFill="1" applyBorder="1" applyAlignment="1" applyProtection="1">
      <alignment horizontal="left" vertical="center" wrapText="1"/>
      <protection hidden="1"/>
    </xf>
    <xf numFmtId="0" fontId="8" fillId="7" borderId="0" xfId="0" applyFont="1" applyFill="1" applyBorder="1" applyAlignment="1" applyProtection="1">
      <alignment horizontal="left" vertical="center" wrapText="1"/>
      <protection hidden="1"/>
    </xf>
    <xf numFmtId="0" fontId="8" fillId="7" borderId="54" xfId="0" applyFont="1" applyFill="1" applyBorder="1" applyAlignment="1" applyProtection="1">
      <alignment horizontal="left" vertical="center" wrapText="1"/>
      <protection hidden="1"/>
    </xf>
    <xf numFmtId="0" fontId="8" fillId="7" borderId="23" xfId="0" applyFont="1" applyFill="1" applyBorder="1" applyAlignment="1" applyProtection="1">
      <alignment horizontal="left" vertical="center" wrapText="1"/>
      <protection hidden="1"/>
    </xf>
    <xf numFmtId="0" fontId="8" fillId="7" borderId="49" xfId="0" applyFont="1" applyFill="1" applyBorder="1" applyAlignment="1" applyProtection="1">
      <alignment horizontal="left" vertical="center" wrapText="1"/>
      <protection hidden="1"/>
    </xf>
    <xf numFmtId="0" fontId="8" fillId="7" borderId="24" xfId="0" applyFont="1" applyFill="1" applyBorder="1" applyAlignment="1" applyProtection="1">
      <alignment horizontal="left" vertical="center" wrapText="1"/>
      <protection hidden="1"/>
    </xf>
    <xf numFmtId="0" fontId="8" fillId="0" borderId="18" xfId="1" applyFont="1" applyFill="1" applyBorder="1" applyAlignment="1" applyProtection="1">
      <alignment horizontal="center" vertical="center" wrapText="1"/>
      <protection hidden="1"/>
    </xf>
    <xf numFmtId="0" fontId="8" fillId="0" borderId="48" xfId="1" applyFont="1" applyFill="1" applyBorder="1" applyAlignment="1" applyProtection="1">
      <alignment horizontal="center" vertical="center"/>
      <protection hidden="1"/>
    </xf>
    <xf numFmtId="0" fontId="8" fillId="0" borderId="17" xfId="0" applyFont="1" applyFill="1" applyBorder="1" applyAlignment="1" applyProtection="1">
      <alignment horizontal="center" vertical="center"/>
      <protection hidden="1"/>
    </xf>
    <xf numFmtId="0" fontId="8" fillId="0" borderId="17" xfId="0" applyFont="1" applyBorder="1" applyAlignment="1" applyProtection="1">
      <alignment horizontal="center" vertical="center"/>
      <protection hidden="1"/>
    </xf>
    <xf numFmtId="0" fontId="13" fillId="2" borderId="17" xfId="0" applyFont="1" applyFill="1" applyBorder="1" applyAlignment="1" applyProtection="1">
      <alignment horizontal="center" vertical="center"/>
      <protection hidden="1"/>
    </xf>
    <xf numFmtId="0" fontId="13" fillId="2" borderId="1" xfId="0" applyFont="1" applyFill="1" applyBorder="1" applyAlignment="1" applyProtection="1">
      <alignment horizontal="center" vertical="center"/>
      <protection hidden="1"/>
    </xf>
    <xf numFmtId="0" fontId="13" fillId="2" borderId="44" xfId="0" applyFont="1" applyFill="1" applyBorder="1" applyAlignment="1" applyProtection="1">
      <alignment horizontal="center" vertical="center"/>
      <protection hidden="1"/>
    </xf>
    <xf numFmtId="0" fontId="13" fillId="2" borderId="45" xfId="0" applyFont="1" applyFill="1" applyBorder="1" applyAlignment="1" applyProtection="1">
      <alignment horizontal="center" vertical="center"/>
      <protection hidden="1"/>
    </xf>
    <xf numFmtId="0" fontId="13" fillId="2" borderId="8" xfId="0" applyFont="1" applyFill="1" applyBorder="1" applyAlignment="1" applyProtection="1">
      <alignment horizontal="center" vertical="center"/>
      <protection hidden="1"/>
    </xf>
    <xf numFmtId="0" fontId="13" fillId="2" borderId="46" xfId="0" applyFont="1" applyFill="1" applyBorder="1" applyAlignment="1" applyProtection="1">
      <alignment horizontal="center" vertical="center"/>
      <protection hidden="1"/>
    </xf>
    <xf numFmtId="0" fontId="8" fillId="0" borderId="1" xfId="1" applyFont="1" applyFill="1" applyBorder="1" applyAlignment="1" applyProtection="1">
      <alignment horizontal="center" vertical="center" wrapText="1"/>
      <protection hidden="1"/>
    </xf>
    <xf numFmtId="0" fontId="8" fillId="0" borderId="6" xfId="1" applyFont="1" applyFill="1" applyBorder="1" applyAlignment="1" applyProtection="1">
      <alignment horizontal="center" vertical="center"/>
      <protection hidden="1"/>
    </xf>
  </cellXfs>
  <cellStyles count="6">
    <cellStyle name="パーセント 2" xfId="3" xr:uid="{D63E26C7-9511-44D5-A659-56E8488E4DED}"/>
    <cellStyle name="桁区切り" xfId="4" builtinId="6"/>
    <cellStyle name="標準" xfId="0" builtinId="0"/>
    <cellStyle name="標準 2" xfId="1" xr:uid="{6889B6F3-83A7-4A17-8F88-0900657FD41C}"/>
    <cellStyle name="標準 2 2" xfId="2" xr:uid="{0608295F-5373-4C80-B91E-4AEB300EA1B6}"/>
    <cellStyle name="標準 2 2 2" xfId="5" xr:uid="{F56469F3-5520-4080-BF29-D425AD64005E}"/>
  </cellStyles>
  <dxfs count="18">
    <dxf>
      <font>
        <color rgb="FF9C0006"/>
      </font>
      <fill>
        <patternFill>
          <bgColor rgb="FFFFC7CE"/>
        </patternFill>
      </fill>
    </dxf>
    <dxf>
      <font>
        <color rgb="FF9C0006"/>
      </font>
      <fill>
        <patternFill>
          <bgColor rgb="FFFFC7CE"/>
        </patternFill>
      </fill>
    </dxf>
    <dxf>
      <font>
        <color rgb="FF9C0006"/>
      </font>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theme="8" tint="0.79998168889431442"/>
        </patternFill>
      </fill>
    </dxf>
    <dxf>
      <fill>
        <patternFill>
          <bgColor theme="0" tint="-0.499984740745262"/>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theme="5"/>
        </patternFill>
      </fill>
    </dxf>
    <dxf>
      <fill>
        <patternFill>
          <bgColor theme="5" tint="0.59996337778862885"/>
        </patternFill>
      </fill>
    </dxf>
  </dxfs>
  <tableStyles count="0" defaultTableStyle="TableStyleMedium2" defaultPivotStyle="PivotStyleLight16"/>
  <colors>
    <mruColors>
      <color rgb="FFCCFFFF"/>
      <color rgb="FF66FFFF"/>
      <color rgb="FFFF9393"/>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externalLink" Target="externalLinks/externalLink20.xml"/><Relationship Id="rId39" Type="http://schemas.openxmlformats.org/officeDocument/2006/relationships/styles" Target="styles.xml"/><Relationship Id="rId21" Type="http://schemas.openxmlformats.org/officeDocument/2006/relationships/externalLink" Target="externalLinks/externalLink15.xml"/><Relationship Id="rId34" Type="http://schemas.openxmlformats.org/officeDocument/2006/relationships/externalLink" Target="externalLinks/externalLink28.xml"/><Relationship Id="rId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29" Type="http://schemas.openxmlformats.org/officeDocument/2006/relationships/externalLink" Target="externalLinks/externalLink23.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externalLink" Target="externalLinks/externalLink18.xml"/><Relationship Id="rId32" Type="http://schemas.openxmlformats.org/officeDocument/2006/relationships/externalLink" Target="externalLinks/externalLink26.xml"/><Relationship Id="rId37" Type="http://schemas.openxmlformats.org/officeDocument/2006/relationships/externalLink" Target="externalLinks/externalLink3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28" Type="http://schemas.openxmlformats.org/officeDocument/2006/relationships/externalLink" Target="externalLinks/externalLink22.xml"/><Relationship Id="rId36" Type="http://schemas.openxmlformats.org/officeDocument/2006/relationships/externalLink" Target="externalLinks/externalLink30.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31" Type="http://schemas.openxmlformats.org/officeDocument/2006/relationships/externalLink" Target="externalLinks/externalLink25.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externalLink" Target="externalLinks/externalLink21.xml"/><Relationship Id="rId30" Type="http://schemas.openxmlformats.org/officeDocument/2006/relationships/externalLink" Target="externalLinks/externalLink24.xml"/><Relationship Id="rId35" Type="http://schemas.openxmlformats.org/officeDocument/2006/relationships/externalLink" Target="externalLinks/externalLink29.xml"/><Relationship Id="rId8" Type="http://schemas.openxmlformats.org/officeDocument/2006/relationships/externalLink" Target="externalLinks/externalLink2.xml"/><Relationship Id="rId3" Type="http://schemas.openxmlformats.org/officeDocument/2006/relationships/worksheet" Target="worksheets/sheet3.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externalLink" Target="externalLinks/externalLink19.xml"/><Relationship Id="rId33" Type="http://schemas.openxmlformats.org/officeDocument/2006/relationships/externalLink" Target="externalLinks/externalLink27.xml"/><Relationship Id="rId38"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162833</xdr:colOff>
      <xdr:row>63</xdr:row>
      <xdr:rowOff>202052</xdr:rowOff>
    </xdr:from>
    <xdr:to>
      <xdr:col>12</xdr:col>
      <xdr:colOff>267887</xdr:colOff>
      <xdr:row>85</xdr:row>
      <xdr:rowOff>70795</xdr:rowOff>
    </xdr:to>
    <xdr:grpSp>
      <xdr:nvGrpSpPr>
        <xdr:cNvPr id="3" name="グループ化 2">
          <a:extLst>
            <a:ext uri="{FF2B5EF4-FFF2-40B4-BE49-F238E27FC236}">
              <a16:creationId xmlns:a16="http://schemas.microsoft.com/office/drawing/2014/main" id="{67BA9440-6F75-433F-A595-C06E250E38E0}"/>
            </a:ext>
          </a:extLst>
        </xdr:cNvPr>
        <xdr:cNvGrpSpPr/>
      </xdr:nvGrpSpPr>
      <xdr:grpSpPr>
        <a:xfrm>
          <a:off x="2218840" y="14350162"/>
          <a:ext cx="6273071" cy="4724170"/>
          <a:chOff x="38100" y="1878411"/>
          <a:chExt cx="6339600" cy="4823393"/>
        </a:xfrm>
      </xdr:grpSpPr>
      <xdr:sp macro="" textlink="">
        <xdr:nvSpPr>
          <xdr:cNvPr id="4" name="正方形/長方形 3">
            <a:extLst>
              <a:ext uri="{FF2B5EF4-FFF2-40B4-BE49-F238E27FC236}">
                <a16:creationId xmlns:a16="http://schemas.microsoft.com/office/drawing/2014/main" id="{436F541B-E860-F791-39F9-C9A7BE4E599A}"/>
              </a:ext>
            </a:extLst>
          </xdr:cNvPr>
          <xdr:cNvSpPr/>
        </xdr:nvSpPr>
        <xdr:spPr>
          <a:xfrm rot="16200000">
            <a:off x="1433791" y="1972691"/>
            <a:ext cx="3828722" cy="5629503"/>
          </a:xfrm>
          <a:prstGeom prst="rect">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92D98800-B3D2-418B-00B2-F3232773B2E9}"/>
              </a:ext>
            </a:extLst>
          </xdr:cNvPr>
          <xdr:cNvSpPr/>
        </xdr:nvSpPr>
        <xdr:spPr>
          <a:xfrm>
            <a:off x="3835110" y="2993448"/>
            <a:ext cx="1071131" cy="291811"/>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FEF9CDD9-906A-D794-86C0-47B77E9E8F37}"/>
              </a:ext>
            </a:extLst>
          </xdr:cNvPr>
          <xdr:cNvSpPr/>
        </xdr:nvSpPr>
        <xdr:spPr>
          <a:xfrm>
            <a:off x="2525857" y="2993449"/>
            <a:ext cx="1090179" cy="301336"/>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正方形/長方形 6">
            <a:extLst>
              <a:ext uri="{FF2B5EF4-FFF2-40B4-BE49-F238E27FC236}">
                <a16:creationId xmlns:a16="http://schemas.microsoft.com/office/drawing/2014/main" id="{6A50B08F-2185-FF83-D3AC-83598066E797}"/>
              </a:ext>
            </a:extLst>
          </xdr:cNvPr>
          <xdr:cNvSpPr/>
        </xdr:nvSpPr>
        <xdr:spPr>
          <a:xfrm>
            <a:off x="978477" y="2974398"/>
            <a:ext cx="1175905" cy="310861"/>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正方形/長方形 7">
            <a:extLst>
              <a:ext uri="{FF2B5EF4-FFF2-40B4-BE49-F238E27FC236}">
                <a16:creationId xmlns:a16="http://schemas.microsoft.com/office/drawing/2014/main" id="{76033C03-A975-500D-07D9-E7F02910D88F}"/>
              </a:ext>
            </a:extLst>
          </xdr:cNvPr>
          <xdr:cNvSpPr/>
        </xdr:nvSpPr>
        <xdr:spPr>
          <a:xfrm>
            <a:off x="38100" y="2053401"/>
            <a:ext cx="1085212" cy="659441"/>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9" name="コネクタ: カギ線 8">
            <a:extLst>
              <a:ext uri="{FF2B5EF4-FFF2-40B4-BE49-F238E27FC236}">
                <a16:creationId xmlns:a16="http://schemas.microsoft.com/office/drawing/2014/main" id="{E172A90C-413C-9BF7-119F-C283E17A5214}"/>
              </a:ext>
            </a:extLst>
          </xdr:cNvPr>
          <xdr:cNvCxnSpPr>
            <a:stCxn id="7" idx="3"/>
            <a:endCxn id="8" idx="3"/>
          </xdr:cNvCxnSpPr>
        </xdr:nvCxnSpPr>
        <xdr:spPr>
          <a:xfrm flipH="1" flipV="1">
            <a:off x="1123312" y="2382614"/>
            <a:ext cx="1031070" cy="751468"/>
          </a:xfrm>
          <a:prstGeom prst="bentConnector3">
            <a:avLst>
              <a:gd name="adj1" fmla="val 17367"/>
            </a:avLst>
          </a:prstGeom>
        </xdr:spPr>
        <xdr:style>
          <a:lnRef idx="1">
            <a:schemeClr val="accent1"/>
          </a:lnRef>
          <a:fillRef idx="0">
            <a:schemeClr val="accent1"/>
          </a:fillRef>
          <a:effectRef idx="0">
            <a:schemeClr val="accent1"/>
          </a:effectRef>
          <a:fontRef idx="minor">
            <a:schemeClr val="tx1"/>
          </a:fontRef>
        </xdr:style>
      </xdr:cxnSp>
      <xdr:cxnSp macro="">
        <xdr:nvCxnSpPr>
          <xdr:cNvPr id="10" name="コネクタ: カギ線 9">
            <a:extLst>
              <a:ext uri="{FF2B5EF4-FFF2-40B4-BE49-F238E27FC236}">
                <a16:creationId xmlns:a16="http://schemas.microsoft.com/office/drawing/2014/main" id="{AA8D6FFB-9F54-6DD5-06A8-2BC3B74C5504}"/>
              </a:ext>
            </a:extLst>
          </xdr:cNvPr>
          <xdr:cNvCxnSpPr>
            <a:endCxn id="8" idx="3"/>
          </xdr:cNvCxnSpPr>
        </xdr:nvCxnSpPr>
        <xdr:spPr>
          <a:xfrm rot="10800000">
            <a:off x="1123312" y="2382615"/>
            <a:ext cx="1971446" cy="797877"/>
          </a:xfrm>
          <a:prstGeom prst="bentConnector3">
            <a:avLst>
              <a:gd name="adj1" fmla="val -23210"/>
            </a:avLst>
          </a:prstGeom>
        </xdr:spPr>
        <xdr:style>
          <a:lnRef idx="1">
            <a:schemeClr val="accent1"/>
          </a:lnRef>
          <a:fillRef idx="0">
            <a:schemeClr val="accent1"/>
          </a:fillRef>
          <a:effectRef idx="0">
            <a:schemeClr val="accent1"/>
          </a:effectRef>
          <a:fontRef idx="minor">
            <a:schemeClr val="tx1"/>
          </a:fontRef>
        </xdr:style>
      </xdr:cxnSp>
      <xdr:cxnSp macro="">
        <xdr:nvCxnSpPr>
          <xdr:cNvPr id="11" name="コネクタ: カギ線 10">
            <a:extLst>
              <a:ext uri="{FF2B5EF4-FFF2-40B4-BE49-F238E27FC236}">
                <a16:creationId xmlns:a16="http://schemas.microsoft.com/office/drawing/2014/main" id="{4C0C4D81-7AE1-7D4E-D3D1-AB0C652B817F}"/>
              </a:ext>
            </a:extLst>
          </xdr:cNvPr>
          <xdr:cNvCxnSpPr>
            <a:endCxn id="8" idx="3"/>
          </xdr:cNvCxnSpPr>
        </xdr:nvCxnSpPr>
        <xdr:spPr>
          <a:xfrm rot="10800000">
            <a:off x="1123313" y="2382614"/>
            <a:ext cx="3763886" cy="788350"/>
          </a:xfrm>
          <a:prstGeom prst="bentConnector3">
            <a:avLst>
              <a:gd name="adj1" fmla="val 4377"/>
            </a:avLst>
          </a:prstGeom>
        </xdr:spPr>
        <xdr:style>
          <a:lnRef idx="1">
            <a:schemeClr val="accent1"/>
          </a:lnRef>
          <a:fillRef idx="0">
            <a:schemeClr val="accent1"/>
          </a:fillRef>
          <a:effectRef idx="0">
            <a:schemeClr val="accent1"/>
          </a:effectRef>
          <a:fontRef idx="minor">
            <a:schemeClr val="tx1"/>
          </a:fontRef>
        </xdr:style>
      </xdr:cxnSp>
      <xdr:sp macro="" textlink="">
        <xdr:nvSpPr>
          <xdr:cNvPr id="12" name="テキスト ボックス 11">
            <a:extLst>
              <a:ext uri="{FF2B5EF4-FFF2-40B4-BE49-F238E27FC236}">
                <a16:creationId xmlns:a16="http://schemas.microsoft.com/office/drawing/2014/main" id="{18859E9D-EF3C-DA3E-118F-1C69021AF7D5}"/>
              </a:ext>
            </a:extLst>
          </xdr:cNvPr>
          <xdr:cNvSpPr txBox="1"/>
        </xdr:nvSpPr>
        <xdr:spPr>
          <a:xfrm>
            <a:off x="103094" y="2138286"/>
            <a:ext cx="835602" cy="5004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ECOV-DM270MA</a:t>
            </a:r>
            <a:endParaRPr kumimoji="1" lang="ja-JP" altLang="en-US" sz="1100"/>
          </a:p>
        </xdr:txBody>
      </xdr:sp>
      <xdr:sp macro="" textlink="">
        <xdr:nvSpPr>
          <xdr:cNvPr id="13" name="テキスト ボックス 12">
            <a:extLst>
              <a:ext uri="{FF2B5EF4-FFF2-40B4-BE49-F238E27FC236}">
                <a16:creationId xmlns:a16="http://schemas.microsoft.com/office/drawing/2014/main" id="{3C0C2631-3970-D0B5-397D-3ED2F6647D98}"/>
              </a:ext>
            </a:extLst>
          </xdr:cNvPr>
          <xdr:cNvSpPr txBox="1"/>
        </xdr:nvSpPr>
        <xdr:spPr>
          <a:xfrm>
            <a:off x="1016578" y="3012498"/>
            <a:ext cx="1035628" cy="2346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UCH-M15VNA</a:t>
            </a:r>
            <a:endParaRPr kumimoji="1" lang="ja-JP" altLang="en-US" sz="1100"/>
          </a:p>
        </xdr:txBody>
      </xdr:sp>
      <xdr:sp macro="" textlink="">
        <xdr:nvSpPr>
          <xdr:cNvPr id="14" name="テキスト ボックス 13">
            <a:extLst>
              <a:ext uri="{FF2B5EF4-FFF2-40B4-BE49-F238E27FC236}">
                <a16:creationId xmlns:a16="http://schemas.microsoft.com/office/drawing/2014/main" id="{2C2027E3-9F8E-AF41-AABB-2CB49383304F}"/>
              </a:ext>
            </a:extLst>
          </xdr:cNvPr>
          <xdr:cNvSpPr txBox="1"/>
        </xdr:nvSpPr>
        <xdr:spPr>
          <a:xfrm>
            <a:off x="2573482" y="3022023"/>
            <a:ext cx="1023504" cy="2346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UCH-M10VNA</a:t>
            </a:r>
            <a:endParaRPr kumimoji="1" lang="ja-JP" altLang="en-US" sz="1100"/>
          </a:p>
        </xdr:txBody>
      </xdr:sp>
      <xdr:sp macro="" textlink="">
        <xdr:nvSpPr>
          <xdr:cNvPr id="15" name="テキスト ボックス 14">
            <a:extLst>
              <a:ext uri="{FF2B5EF4-FFF2-40B4-BE49-F238E27FC236}">
                <a16:creationId xmlns:a16="http://schemas.microsoft.com/office/drawing/2014/main" id="{8D83AC70-330B-DC70-5D24-CC39B63EC37E}"/>
              </a:ext>
            </a:extLst>
          </xdr:cNvPr>
          <xdr:cNvSpPr txBox="1"/>
        </xdr:nvSpPr>
        <xdr:spPr>
          <a:xfrm>
            <a:off x="735246" y="3463619"/>
            <a:ext cx="5056680" cy="3008757"/>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据付条件例</a:t>
            </a:r>
            <a:endParaRPr kumimoji="1" lang="en-US" altLang="ja-JP" sz="1100"/>
          </a:p>
          <a:p>
            <a:pPr algn="l"/>
            <a:r>
              <a:rPr kumimoji="1" lang="ja-JP" altLang="en-US" sz="1100">
                <a:solidFill>
                  <a:schemeClr val="tx1"/>
                </a:solidFill>
              </a:rPr>
              <a:t>①床面積：</a:t>
            </a:r>
            <a:r>
              <a:rPr kumimoji="1" lang="en-US" altLang="ja-JP" sz="1100">
                <a:solidFill>
                  <a:schemeClr val="tx1"/>
                </a:solidFill>
              </a:rPr>
              <a:t>300m</a:t>
            </a:r>
            <a:r>
              <a:rPr kumimoji="1" lang="ja-JP" altLang="en-US" sz="1100" baseline="30000">
                <a:solidFill>
                  <a:schemeClr val="tx1"/>
                </a:solidFill>
              </a:rPr>
              <a:t>２</a:t>
            </a:r>
            <a:endParaRPr kumimoji="1" lang="en-US" altLang="ja-JP" sz="1100" baseline="30000">
              <a:solidFill>
                <a:schemeClr val="tx1"/>
              </a:solidFill>
            </a:endParaRPr>
          </a:p>
          <a:p>
            <a:pPr algn="l"/>
            <a:r>
              <a:rPr kumimoji="1" lang="ja-JP" altLang="en-US" sz="1100" baseline="0"/>
              <a:t>②庫内高さ：</a:t>
            </a:r>
            <a:r>
              <a:rPr kumimoji="1" lang="en-US" altLang="ja-JP" sz="1100" baseline="0"/>
              <a:t>3</a:t>
            </a:r>
            <a:r>
              <a:rPr kumimoji="1" lang="ja-JP" altLang="en-US" sz="1100" baseline="0"/>
              <a:t>ｍ</a:t>
            </a:r>
            <a:endParaRPr kumimoji="1" lang="en-US" altLang="ja-JP" sz="1100" baseline="0"/>
          </a:p>
          <a:p>
            <a:pPr algn="l"/>
            <a:r>
              <a:rPr kumimoji="1" lang="ja-JP" altLang="en-US" sz="1100" baseline="0"/>
              <a:t>③天井とユニットの隙間：</a:t>
            </a:r>
            <a:r>
              <a:rPr kumimoji="1" lang="en-US" altLang="ja-JP" sz="1100" baseline="0"/>
              <a:t>0</a:t>
            </a:r>
            <a:r>
              <a:rPr kumimoji="1" lang="ja-JP" altLang="en-US" sz="1100" baseline="0"/>
              <a:t>ｍ</a:t>
            </a:r>
            <a:r>
              <a:rPr kumimoji="1" lang="en-US" altLang="ja-JP" sz="1100" baseline="0"/>
              <a:t>(</a:t>
            </a:r>
            <a:r>
              <a:rPr kumimoji="1" lang="ja-JP" altLang="en-US" sz="1100" baseline="0"/>
              <a:t>天井据付）</a:t>
            </a:r>
            <a:endParaRPr kumimoji="1" lang="en-US" altLang="ja-JP" sz="1100" baseline="0"/>
          </a:p>
          <a:p>
            <a:pPr algn="l"/>
            <a:r>
              <a:rPr kumimoji="1" lang="ja-JP" altLang="en-US" sz="1100" baseline="0"/>
              <a:t>⑤ユニット下面以下でのろう付け：有</a:t>
            </a:r>
            <a:endParaRPr kumimoji="1" lang="en-US" altLang="ja-JP" sz="1100" baseline="0"/>
          </a:p>
          <a:p>
            <a:pPr algn="l"/>
            <a:r>
              <a:rPr kumimoji="1" lang="ja-JP" altLang="en-US" sz="1100" baseline="0"/>
              <a:t>⑥特別なリークチェック：無</a:t>
            </a:r>
            <a:endParaRPr kumimoji="1" lang="en-US" altLang="ja-JP" sz="1100" baseline="0"/>
          </a:p>
          <a:p>
            <a:pPr algn="l"/>
            <a:r>
              <a:rPr kumimoji="1" lang="ja-JP" altLang="en-US" sz="1100" baseline="0"/>
              <a:t>⑦ろう付け高さ：</a:t>
            </a:r>
            <a:r>
              <a:rPr kumimoji="1" lang="en-US" altLang="ja-JP" sz="1100" baseline="0"/>
              <a:t>2</a:t>
            </a:r>
            <a:r>
              <a:rPr kumimoji="1" lang="ja-JP" altLang="en-US" sz="1100" baseline="0"/>
              <a:t>ｍ</a:t>
            </a:r>
            <a:endParaRPr kumimoji="1" lang="en-US" altLang="ja-JP" sz="1100" baseline="0"/>
          </a:p>
          <a:p>
            <a:pPr algn="l"/>
            <a:r>
              <a:rPr kumimoji="1" lang="ja-JP" altLang="en-US" sz="1100" baseline="0"/>
              <a:t>⑫延長配管長：</a:t>
            </a:r>
            <a:r>
              <a:rPr kumimoji="1" lang="en-US" altLang="ja-JP" sz="1100" baseline="0"/>
              <a:t>29</a:t>
            </a:r>
            <a:r>
              <a:rPr kumimoji="1" lang="ja-JP" altLang="en-US" sz="1100" baseline="0"/>
              <a:t>ｍ</a:t>
            </a:r>
            <a:r>
              <a:rPr kumimoji="1" lang="en-US" altLang="ja-JP" sz="1100" baseline="0"/>
              <a:t>(</a:t>
            </a:r>
            <a:r>
              <a:rPr kumimoji="1" lang="ja-JP" altLang="en-US" sz="1100" baseline="0"/>
              <a:t>冷凍機と室内機を接続する配管長合計を入力してください。上記例のように、分岐等が想定される場合は主管、分岐菅の合計値を入力ください。）</a:t>
            </a:r>
            <a:endParaRPr kumimoji="1" lang="en-US" altLang="ja-JP" sz="1100" baseline="0"/>
          </a:p>
          <a:p>
            <a:pPr algn="l"/>
            <a:r>
              <a:rPr kumimoji="1" lang="ja-JP" altLang="en-US" sz="1100" baseline="0"/>
              <a:t>⑬液配管径：</a:t>
            </a:r>
            <a:r>
              <a:rPr kumimoji="1" lang="en-US" altLang="ja-JP" sz="1100" baseline="0"/>
              <a:t>φ19.05</a:t>
            </a:r>
          </a:p>
          <a:p>
            <a:pPr algn="l"/>
            <a:r>
              <a:rPr kumimoji="1" lang="ja-JP" altLang="en-US" sz="1100" baseline="0"/>
              <a:t>⑭ガス配管径：</a:t>
            </a:r>
            <a:r>
              <a:rPr kumimoji="1" lang="en-US" altLang="ja-JP" sz="1100" baseline="0"/>
              <a:t>φ50.8</a:t>
            </a:r>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ctr"/>
            <a:endParaRPr kumimoji="1" lang="ja-JP" altLang="en-US" sz="1100" baseline="30000"/>
          </a:p>
        </xdr:txBody>
      </xdr:sp>
      <xdr:sp macro="" textlink="">
        <xdr:nvSpPr>
          <xdr:cNvPr id="16" name="テキスト ボックス 15">
            <a:extLst>
              <a:ext uri="{FF2B5EF4-FFF2-40B4-BE49-F238E27FC236}">
                <a16:creationId xmlns:a16="http://schemas.microsoft.com/office/drawing/2014/main" id="{2AC4229B-37AF-5670-A02E-FB144AE4215C}"/>
              </a:ext>
            </a:extLst>
          </xdr:cNvPr>
          <xdr:cNvSpPr txBox="1"/>
        </xdr:nvSpPr>
        <xdr:spPr>
          <a:xfrm>
            <a:off x="3863686" y="3022023"/>
            <a:ext cx="1023505" cy="2346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UCH-M10VNA</a:t>
            </a:r>
            <a:endParaRPr kumimoji="1" lang="ja-JP" altLang="en-US" sz="1100"/>
          </a:p>
        </xdr:txBody>
      </xdr:sp>
      <xdr:sp macro="" textlink="">
        <xdr:nvSpPr>
          <xdr:cNvPr id="17" name="テキスト ボックス 16">
            <a:extLst>
              <a:ext uri="{FF2B5EF4-FFF2-40B4-BE49-F238E27FC236}">
                <a16:creationId xmlns:a16="http://schemas.microsoft.com/office/drawing/2014/main" id="{D1878B9B-97D9-BF15-D382-4C6F7AF71DD3}"/>
              </a:ext>
            </a:extLst>
          </xdr:cNvPr>
          <xdr:cNvSpPr txBox="1"/>
        </xdr:nvSpPr>
        <xdr:spPr>
          <a:xfrm>
            <a:off x="1490228" y="1878412"/>
            <a:ext cx="1252461" cy="234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主管：</a:t>
            </a:r>
            <a:r>
              <a:rPr kumimoji="1" lang="en-US" altLang="ja-JP" sz="1100"/>
              <a:t>3</a:t>
            </a:r>
            <a:r>
              <a:rPr kumimoji="1" lang="ja-JP" altLang="en-US" sz="1100"/>
              <a:t>ｍ</a:t>
            </a:r>
          </a:p>
        </xdr:txBody>
      </xdr:sp>
      <xdr:cxnSp macro="">
        <xdr:nvCxnSpPr>
          <xdr:cNvPr id="18" name="直線矢印コネクタ 17">
            <a:extLst>
              <a:ext uri="{FF2B5EF4-FFF2-40B4-BE49-F238E27FC236}">
                <a16:creationId xmlns:a16="http://schemas.microsoft.com/office/drawing/2014/main" id="{45019354-E1D0-2C2C-F781-FD91ADC1C416}"/>
              </a:ext>
            </a:extLst>
          </xdr:cNvPr>
          <xdr:cNvCxnSpPr/>
        </xdr:nvCxnSpPr>
        <xdr:spPr>
          <a:xfrm flipH="1">
            <a:off x="1497513" y="2075812"/>
            <a:ext cx="324971" cy="28761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9" name="テキスト ボックス 18">
            <a:extLst>
              <a:ext uri="{FF2B5EF4-FFF2-40B4-BE49-F238E27FC236}">
                <a16:creationId xmlns:a16="http://schemas.microsoft.com/office/drawing/2014/main" id="{96667812-B601-E54F-0500-44DB63E6D811}"/>
              </a:ext>
            </a:extLst>
          </xdr:cNvPr>
          <xdr:cNvSpPr txBox="1"/>
        </xdr:nvSpPr>
        <xdr:spPr>
          <a:xfrm>
            <a:off x="2182112" y="2533649"/>
            <a:ext cx="1235373" cy="2447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a:t>
            </a:r>
            <a:r>
              <a:rPr kumimoji="1" lang="ja-JP" altLang="en-US" sz="1100"/>
              <a:t>分岐前：</a:t>
            </a:r>
            <a:r>
              <a:rPr kumimoji="1" lang="en-US" altLang="ja-JP" sz="1100"/>
              <a:t>4</a:t>
            </a:r>
            <a:r>
              <a:rPr kumimoji="1" lang="ja-JP" altLang="en-US" sz="1100"/>
              <a:t>ｍ</a:t>
            </a:r>
          </a:p>
        </xdr:txBody>
      </xdr:sp>
      <xdr:sp macro="" textlink="">
        <xdr:nvSpPr>
          <xdr:cNvPr id="20" name="テキスト ボックス 19">
            <a:extLst>
              <a:ext uri="{FF2B5EF4-FFF2-40B4-BE49-F238E27FC236}">
                <a16:creationId xmlns:a16="http://schemas.microsoft.com/office/drawing/2014/main" id="{94ED652C-C067-830A-994D-F354F8040D4A}"/>
              </a:ext>
            </a:extLst>
          </xdr:cNvPr>
          <xdr:cNvSpPr txBox="1"/>
        </xdr:nvSpPr>
        <xdr:spPr>
          <a:xfrm>
            <a:off x="2575723" y="1878411"/>
            <a:ext cx="1356879" cy="234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分岐①後：</a:t>
            </a:r>
            <a:r>
              <a:rPr kumimoji="1" lang="en-US" altLang="ja-JP" sz="1100"/>
              <a:t>8</a:t>
            </a:r>
            <a:r>
              <a:rPr kumimoji="1" lang="ja-JP" altLang="en-US" sz="1100"/>
              <a:t>ｍ</a:t>
            </a:r>
          </a:p>
        </xdr:txBody>
      </xdr:sp>
      <xdr:cxnSp macro="">
        <xdr:nvCxnSpPr>
          <xdr:cNvPr id="21" name="直線矢印コネクタ 20">
            <a:extLst>
              <a:ext uri="{FF2B5EF4-FFF2-40B4-BE49-F238E27FC236}">
                <a16:creationId xmlns:a16="http://schemas.microsoft.com/office/drawing/2014/main" id="{DFD79463-1074-71BA-28F4-AD62096B3EC5}"/>
              </a:ext>
            </a:extLst>
          </xdr:cNvPr>
          <xdr:cNvCxnSpPr/>
        </xdr:nvCxnSpPr>
        <xdr:spPr>
          <a:xfrm flipH="1">
            <a:off x="2498122" y="2026227"/>
            <a:ext cx="257175" cy="3279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2" name="テキスト ボックス 21">
            <a:extLst>
              <a:ext uri="{FF2B5EF4-FFF2-40B4-BE49-F238E27FC236}">
                <a16:creationId xmlns:a16="http://schemas.microsoft.com/office/drawing/2014/main" id="{4DDCBF1D-DACE-8825-591B-8F1E4596B2D1}"/>
              </a:ext>
            </a:extLst>
          </xdr:cNvPr>
          <xdr:cNvSpPr txBox="1"/>
        </xdr:nvSpPr>
        <xdr:spPr>
          <a:xfrm>
            <a:off x="5018579" y="2298708"/>
            <a:ext cx="1359121" cy="234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分岐②後：</a:t>
            </a:r>
            <a:r>
              <a:rPr kumimoji="1" lang="en-US" altLang="ja-JP" sz="1100"/>
              <a:t>10</a:t>
            </a:r>
            <a:r>
              <a:rPr kumimoji="1" lang="ja-JP" altLang="en-US" sz="1100"/>
              <a:t>ｍ</a:t>
            </a:r>
          </a:p>
        </xdr:txBody>
      </xdr:sp>
      <xdr:cxnSp macro="">
        <xdr:nvCxnSpPr>
          <xdr:cNvPr id="23" name="直線矢印コネクタ 22">
            <a:extLst>
              <a:ext uri="{FF2B5EF4-FFF2-40B4-BE49-F238E27FC236}">
                <a16:creationId xmlns:a16="http://schemas.microsoft.com/office/drawing/2014/main" id="{C97B7F2A-7908-A519-AE90-2E9BC91AC689}"/>
              </a:ext>
            </a:extLst>
          </xdr:cNvPr>
          <xdr:cNvCxnSpPr/>
        </xdr:nvCxnSpPr>
        <xdr:spPr>
          <a:xfrm flipH="1">
            <a:off x="4727864" y="2424215"/>
            <a:ext cx="462165" cy="2539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4" name="直線矢印コネクタ 23">
            <a:extLst>
              <a:ext uri="{FF2B5EF4-FFF2-40B4-BE49-F238E27FC236}">
                <a16:creationId xmlns:a16="http://schemas.microsoft.com/office/drawing/2014/main" id="{1F98ACF0-6F64-B496-BA10-4A8CF2955A32}"/>
              </a:ext>
            </a:extLst>
          </xdr:cNvPr>
          <xdr:cNvCxnSpPr>
            <a:stCxn id="19" idx="1"/>
          </xdr:cNvCxnSpPr>
        </xdr:nvCxnSpPr>
        <xdr:spPr>
          <a:xfrm flipH="1">
            <a:off x="1995335" y="2655513"/>
            <a:ext cx="186777" cy="167707"/>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5" name="直線矢印コネクタ 24">
            <a:extLst>
              <a:ext uri="{FF2B5EF4-FFF2-40B4-BE49-F238E27FC236}">
                <a16:creationId xmlns:a16="http://schemas.microsoft.com/office/drawing/2014/main" id="{AC449CAF-5A9F-FA78-8A00-5548C47D67F7}"/>
              </a:ext>
            </a:extLst>
          </xdr:cNvPr>
          <xdr:cNvCxnSpPr/>
        </xdr:nvCxnSpPr>
        <xdr:spPr>
          <a:xfrm>
            <a:off x="3286380" y="2694174"/>
            <a:ext cx="271665" cy="10187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6" name="楕円 25">
            <a:extLst>
              <a:ext uri="{FF2B5EF4-FFF2-40B4-BE49-F238E27FC236}">
                <a16:creationId xmlns:a16="http://schemas.microsoft.com/office/drawing/2014/main" id="{12DD66FF-C1C3-0EE3-F92D-75284F71A8F7}"/>
              </a:ext>
            </a:extLst>
          </xdr:cNvPr>
          <xdr:cNvSpPr/>
        </xdr:nvSpPr>
        <xdr:spPr>
          <a:xfrm>
            <a:off x="1910449" y="2318600"/>
            <a:ext cx="124946" cy="143994"/>
          </a:xfrm>
          <a:prstGeom prst="ellips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7" name="楕円 26">
            <a:extLst>
              <a:ext uri="{FF2B5EF4-FFF2-40B4-BE49-F238E27FC236}">
                <a16:creationId xmlns:a16="http://schemas.microsoft.com/office/drawing/2014/main" id="{66A26473-0B7F-C8D8-8EA7-27F26E30F0D8}"/>
              </a:ext>
            </a:extLst>
          </xdr:cNvPr>
          <xdr:cNvSpPr/>
        </xdr:nvSpPr>
        <xdr:spPr>
          <a:xfrm>
            <a:off x="3500334" y="2300950"/>
            <a:ext cx="124946" cy="139232"/>
          </a:xfrm>
          <a:prstGeom prst="ellips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5C10C5A5-43C5-067D-C02A-48DFADB27010}"/>
              </a:ext>
            </a:extLst>
          </xdr:cNvPr>
          <xdr:cNvSpPr txBox="1"/>
        </xdr:nvSpPr>
        <xdr:spPr>
          <a:xfrm>
            <a:off x="1217722" y="2526086"/>
            <a:ext cx="636698" cy="2427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分岐①</a:t>
            </a:r>
          </a:p>
        </xdr:txBody>
      </xdr:sp>
      <xdr:cxnSp macro="">
        <xdr:nvCxnSpPr>
          <xdr:cNvPr id="29" name="直線矢印コネクタ 28">
            <a:extLst>
              <a:ext uri="{FF2B5EF4-FFF2-40B4-BE49-F238E27FC236}">
                <a16:creationId xmlns:a16="http://schemas.microsoft.com/office/drawing/2014/main" id="{31D8B0EF-A1A9-D016-F11D-258DD7B4B2DA}"/>
              </a:ext>
            </a:extLst>
          </xdr:cNvPr>
          <xdr:cNvCxnSpPr>
            <a:stCxn id="28" idx="3"/>
            <a:endCxn id="26" idx="3"/>
          </xdr:cNvCxnSpPr>
        </xdr:nvCxnSpPr>
        <xdr:spPr>
          <a:xfrm flipV="1">
            <a:off x="1854420" y="2441507"/>
            <a:ext cx="74327" cy="20546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0" name="テキスト ボックス 29">
            <a:extLst>
              <a:ext uri="{FF2B5EF4-FFF2-40B4-BE49-F238E27FC236}">
                <a16:creationId xmlns:a16="http://schemas.microsoft.com/office/drawing/2014/main" id="{B0CAC2BC-E78B-BBF9-0BA8-BC80D5924926}"/>
              </a:ext>
            </a:extLst>
          </xdr:cNvPr>
          <xdr:cNvSpPr txBox="1"/>
        </xdr:nvSpPr>
        <xdr:spPr>
          <a:xfrm>
            <a:off x="3825305" y="2075812"/>
            <a:ext cx="636698" cy="2427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分岐②</a:t>
            </a:r>
          </a:p>
        </xdr:txBody>
      </xdr:sp>
      <xdr:cxnSp macro="">
        <xdr:nvCxnSpPr>
          <xdr:cNvPr id="31" name="直線矢印コネクタ 30">
            <a:extLst>
              <a:ext uri="{FF2B5EF4-FFF2-40B4-BE49-F238E27FC236}">
                <a16:creationId xmlns:a16="http://schemas.microsoft.com/office/drawing/2014/main" id="{CBF75EBB-CB3A-54CE-27B8-EF2D62D74607}"/>
              </a:ext>
            </a:extLst>
          </xdr:cNvPr>
          <xdr:cNvCxnSpPr>
            <a:stCxn id="30" idx="1"/>
            <a:endCxn id="27" idx="0"/>
          </xdr:cNvCxnSpPr>
        </xdr:nvCxnSpPr>
        <xdr:spPr>
          <a:xfrm flipH="1">
            <a:off x="3567569" y="2196696"/>
            <a:ext cx="257736" cy="10425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45359</xdr:colOff>
      <xdr:row>90</xdr:row>
      <xdr:rowOff>123200</xdr:rowOff>
    </xdr:from>
    <xdr:to>
      <xdr:col>13</xdr:col>
      <xdr:colOff>132764</xdr:colOff>
      <xdr:row>111</xdr:row>
      <xdr:rowOff>224117</xdr:rowOff>
    </xdr:to>
    <xdr:grpSp>
      <xdr:nvGrpSpPr>
        <xdr:cNvPr id="160" name="グループ化 159">
          <a:extLst>
            <a:ext uri="{FF2B5EF4-FFF2-40B4-BE49-F238E27FC236}">
              <a16:creationId xmlns:a16="http://schemas.microsoft.com/office/drawing/2014/main" id="{FDC8AB64-FFA4-514D-9B8E-41D96A011FB4}"/>
            </a:ext>
          </a:extLst>
        </xdr:cNvPr>
        <xdr:cNvGrpSpPr/>
      </xdr:nvGrpSpPr>
      <xdr:grpSpPr>
        <a:xfrm>
          <a:off x="2101366" y="20230244"/>
          <a:ext cx="6940759" cy="4735641"/>
          <a:chOff x="680358" y="20744600"/>
          <a:chExt cx="6886215" cy="4870584"/>
        </a:xfrm>
      </xdr:grpSpPr>
      <xdr:sp macro="" textlink="">
        <xdr:nvSpPr>
          <xdr:cNvPr id="2" name="正方形/長方形 1">
            <a:extLst>
              <a:ext uri="{FF2B5EF4-FFF2-40B4-BE49-F238E27FC236}">
                <a16:creationId xmlns:a16="http://schemas.microsoft.com/office/drawing/2014/main" id="{A63F1AD6-5092-4CAA-A89D-2B201FB00802}"/>
              </a:ext>
            </a:extLst>
          </xdr:cNvPr>
          <xdr:cNvSpPr/>
        </xdr:nvSpPr>
        <xdr:spPr>
          <a:xfrm rot="16200000">
            <a:off x="3109170" y="21735695"/>
            <a:ext cx="3873107" cy="3885872"/>
          </a:xfrm>
          <a:prstGeom prst="rect">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2" name="正方形/長方形 31">
            <a:extLst>
              <a:ext uri="{FF2B5EF4-FFF2-40B4-BE49-F238E27FC236}">
                <a16:creationId xmlns:a16="http://schemas.microsoft.com/office/drawing/2014/main" id="{85156938-2C9A-4307-891A-1049AADC2A9B}"/>
              </a:ext>
            </a:extLst>
          </xdr:cNvPr>
          <xdr:cNvSpPr/>
        </xdr:nvSpPr>
        <xdr:spPr>
          <a:xfrm rot="16200000">
            <a:off x="188335" y="22726201"/>
            <a:ext cx="3856289" cy="1894533"/>
          </a:xfrm>
          <a:prstGeom prst="rect">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3" name="正方形/長方形 32">
            <a:extLst>
              <a:ext uri="{FF2B5EF4-FFF2-40B4-BE49-F238E27FC236}">
                <a16:creationId xmlns:a16="http://schemas.microsoft.com/office/drawing/2014/main" id="{82AE5BCE-4C88-49D4-961D-88D799EB8686}"/>
              </a:ext>
            </a:extLst>
          </xdr:cNvPr>
          <xdr:cNvSpPr/>
        </xdr:nvSpPr>
        <xdr:spPr>
          <a:xfrm>
            <a:off x="4973792" y="21901415"/>
            <a:ext cx="1049225" cy="293123"/>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4" name="正方形/長方形 33">
            <a:extLst>
              <a:ext uri="{FF2B5EF4-FFF2-40B4-BE49-F238E27FC236}">
                <a16:creationId xmlns:a16="http://schemas.microsoft.com/office/drawing/2014/main" id="{45254A81-EC59-4B29-95FC-D678B086186F}"/>
              </a:ext>
            </a:extLst>
          </xdr:cNvPr>
          <xdr:cNvSpPr/>
        </xdr:nvSpPr>
        <xdr:spPr>
          <a:xfrm>
            <a:off x="3687984" y="21901416"/>
            <a:ext cx="1068025" cy="302604"/>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5" name="正方形/長方形 34">
            <a:extLst>
              <a:ext uri="{FF2B5EF4-FFF2-40B4-BE49-F238E27FC236}">
                <a16:creationId xmlns:a16="http://schemas.microsoft.com/office/drawing/2014/main" id="{B3AF7065-833D-4BFF-9313-2C18A6B462EE}"/>
              </a:ext>
            </a:extLst>
          </xdr:cNvPr>
          <xdr:cNvSpPr/>
        </xdr:nvSpPr>
        <xdr:spPr>
          <a:xfrm>
            <a:off x="1605293" y="21848835"/>
            <a:ext cx="1154197" cy="312085"/>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6" name="正方形/長方形 35">
            <a:extLst>
              <a:ext uri="{FF2B5EF4-FFF2-40B4-BE49-F238E27FC236}">
                <a16:creationId xmlns:a16="http://schemas.microsoft.com/office/drawing/2014/main" id="{C108CD91-2531-47A2-8BA2-5900662B11DF}"/>
              </a:ext>
            </a:extLst>
          </xdr:cNvPr>
          <xdr:cNvSpPr/>
        </xdr:nvSpPr>
        <xdr:spPr>
          <a:xfrm>
            <a:off x="680358" y="20921446"/>
            <a:ext cx="1067885" cy="664381"/>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7" name="コネクタ: カギ線 36">
            <a:extLst>
              <a:ext uri="{FF2B5EF4-FFF2-40B4-BE49-F238E27FC236}">
                <a16:creationId xmlns:a16="http://schemas.microsoft.com/office/drawing/2014/main" id="{757E3519-FF48-420A-B71A-94721FA45D7A}"/>
              </a:ext>
            </a:extLst>
          </xdr:cNvPr>
          <xdr:cNvCxnSpPr>
            <a:stCxn id="35" idx="3"/>
            <a:endCxn id="36" idx="3"/>
          </xdr:cNvCxnSpPr>
        </xdr:nvCxnSpPr>
        <xdr:spPr>
          <a:xfrm flipH="1" flipV="1">
            <a:off x="1748243" y="21251797"/>
            <a:ext cx="1011248" cy="758648"/>
          </a:xfrm>
          <a:prstGeom prst="bentConnector3">
            <a:avLst>
              <a:gd name="adj1" fmla="val 17367"/>
            </a:avLst>
          </a:prstGeom>
        </xdr:spPr>
        <xdr:style>
          <a:lnRef idx="1">
            <a:schemeClr val="accent1"/>
          </a:lnRef>
          <a:fillRef idx="0">
            <a:schemeClr val="accent1"/>
          </a:fillRef>
          <a:effectRef idx="0">
            <a:schemeClr val="accent1"/>
          </a:effectRef>
          <a:fontRef idx="minor">
            <a:schemeClr val="tx1"/>
          </a:fontRef>
        </xdr:style>
      </xdr:cxnSp>
      <xdr:cxnSp macro="">
        <xdr:nvCxnSpPr>
          <xdr:cNvPr id="38" name="コネクタ: カギ線 37">
            <a:extLst>
              <a:ext uri="{FF2B5EF4-FFF2-40B4-BE49-F238E27FC236}">
                <a16:creationId xmlns:a16="http://schemas.microsoft.com/office/drawing/2014/main" id="{9366DDA8-FF94-402F-A681-4D801150E3EA}"/>
              </a:ext>
            </a:extLst>
          </xdr:cNvPr>
          <xdr:cNvCxnSpPr>
            <a:endCxn id="36" idx="3"/>
          </xdr:cNvCxnSpPr>
        </xdr:nvCxnSpPr>
        <xdr:spPr>
          <a:xfrm rot="10800000">
            <a:off x="1748243" y="21251798"/>
            <a:ext cx="1936182" cy="804842"/>
          </a:xfrm>
          <a:prstGeom prst="bentConnector3">
            <a:avLst>
              <a:gd name="adj1" fmla="val -47398"/>
            </a:avLst>
          </a:prstGeom>
        </xdr:spPr>
        <xdr:style>
          <a:lnRef idx="1">
            <a:schemeClr val="accent1"/>
          </a:lnRef>
          <a:fillRef idx="0">
            <a:schemeClr val="accent1"/>
          </a:fillRef>
          <a:effectRef idx="0">
            <a:schemeClr val="accent1"/>
          </a:effectRef>
          <a:fontRef idx="minor">
            <a:schemeClr val="tx1"/>
          </a:fontRef>
        </xdr:style>
      </xdr:cxnSp>
      <xdr:cxnSp macro="">
        <xdr:nvCxnSpPr>
          <xdr:cNvPr id="39" name="コネクタ: カギ線 38">
            <a:extLst>
              <a:ext uri="{FF2B5EF4-FFF2-40B4-BE49-F238E27FC236}">
                <a16:creationId xmlns:a16="http://schemas.microsoft.com/office/drawing/2014/main" id="{39A42094-F70E-4D7D-B1D4-190D98C44AF6}"/>
              </a:ext>
            </a:extLst>
          </xdr:cNvPr>
          <xdr:cNvCxnSpPr>
            <a:endCxn id="36" idx="3"/>
          </xdr:cNvCxnSpPr>
        </xdr:nvCxnSpPr>
        <xdr:spPr>
          <a:xfrm rot="10800000">
            <a:off x="1748244" y="21251797"/>
            <a:ext cx="3695685" cy="795359"/>
          </a:xfrm>
          <a:prstGeom prst="bentConnector3">
            <a:avLst>
              <a:gd name="adj1" fmla="val -13443"/>
            </a:avLst>
          </a:prstGeom>
        </xdr:spPr>
        <xdr:style>
          <a:lnRef idx="1">
            <a:schemeClr val="accent1"/>
          </a:lnRef>
          <a:fillRef idx="0">
            <a:schemeClr val="accent1"/>
          </a:fillRef>
          <a:effectRef idx="0">
            <a:schemeClr val="accent1"/>
          </a:effectRef>
          <a:fontRef idx="minor">
            <a:schemeClr val="tx1"/>
          </a:fontRef>
        </xdr:style>
      </xdr:cxnSp>
      <xdr:sp macro="" textlink="">
        <xdr:nvSpPr>
          <xdr:cNvPr id="40" name="テキスト ボックス 39">
            <a:extLst>
              <a:ext uri="{FF2B5EF4-FFF2-40B4-BE49-F238E27FC236}">
                <a16:creationId xmlns:a16="http://schemas.microsoft.com/office/drawing/2014/main" id="{01B40323-9CE7-4429-BA5F-C78B1C4F42A6}"/>
              </a:ext>
            </a:extLst>
          </xdr:cNvPr>
          <xdr:cNvSpPr txBox="1"/>
        </xdr:nvSpPr>
        <xdr:spPr>
          <a:xfrm>
            <a:off x="744506" y="21005936"/>
            <a:ext cx="821524" cy="5034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ECOV-DM270MA</a:t>
            </a:r>
            <a:endParaRPr kumimoji="1" lang="ja-JP" altLang="en-US" sz="1100"/>
          </a:p>
        </xdr:txBody>
      </xdr:sp>
      <xdr:sp macro="" textlink="">
        <xdr:nvSpPr>
          <xdr:cNvPr id="41" name="テキスト ボックス 40">
            <a:extLst>
              <a:ext uri="{FF2B5EF4-FFF2-40B4-BE49-F238E27FC236}">
                <a16:creationId xmlns:a16="http://schemas.microsoft.com/office/drawing/2014/main" id="{D5060A88-E506-4275-95CC-91190CBC4134}"/>
              </a:ext>
            </a:extLst>
          </xdr:cNvPr>
          <xdr:cNvSpPr txBox="1"/>
        </xdr:nvSpPr>
        <xdr:spPr>
          <a:xfrm>
            <a:off x="1642898" y="21886758"/>
            <a:ext cx="1018946" cy="2362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UCH-M15VNA</a:t>
            </a:r>
            <a:endParaRPr kumimoji="1" lang="ja-JP" altLang="en-US" sz="1100"/>
          </a:p>
        </xdr:txBody>
      </xdr:sp>
      <xdr:sp macro="" textlink="">
        <xdr:nvSpPr>
          <xdr:cNvPr id="42" name="テキスト ボックス 41">
            <a:extLst>
              <a:ext uri="{FF2B5EF4-FFF2-40B4-BE49-F238E27FC236}">
                <a16:creationId xmlns:a16="http://schemas.microsoft.com/office/drawing/2014/main" id="{BA4BB5B8-E617-4AD7-B3CD-1C8109C1986F}"/>
              </a:ext>
            </a:extLst>
          </xdr:cNvPr>
          <xdr:cNvSpPr txBox="1"/>
        </xdr:nvSpPr>
        <xdr:spPr>
          <a:xfrm>
            <a:off x="3734990" y="21929857"/>
            <a:ext cx="1002218" cy="2362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UCH-M10VNA</a:t>
            </a:r>
            <a:endParaRPr kumimoji="1" lang="ja-JP" altLang="en-US" sz="1100"/>
          </a:p>
        </xdr:txBody>
      </xdr:sp>
      <xdr:sp macro="" textlink="">
        <xdr:nvSpPr>
          <xdr:cNvPr id="43" name="テキスト ボックス 42">
            <a:extLst>
              <a:ext uri="{FF2B5EF4-FFF2-40B4-BE49-F238E27FC236}">
                <a16:creationId xmlns:a16="http://schemas.microsoft.com/office/drawing/2014/main" id="{621528A1-3CF6-43F8-BB1E-285A12474479}"/>
              </a:ext>
            </a:extLst>
          </xdr:cNvPr>
          <xdr:cNvSpPr txBox="1"/>
        </xdr:nvSpPr>
        <xdr:spPr>
          <a:xfrm>
            <a:off x="3219003" y="22485538"/>
            <a:ext cx="3565358" cy="299974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据付条件例</a:t>
            </a:r>
            <a:r>
              <a:rPr kumimoji="1" lang="en-US" altLang="ja-JP" sz="1100"/>
              <a:t>_</a:t>
            </a:r>
            <a:r>
              <a:rPr kumimoji="1" lang="ja-JP" altLang="en-US" sz="1100"/>
              <a:t>Ｂ室</a:t>
            </a:r>
            <a:endParaRPr kumimoji="1" lang="en-US" altLang="ja-JP" sz="1100"/>
          </a:p>
          <a:p>
            <a:pPr algn="l"/>
            <a:r>
              <a:rPr kumimoji="1" lang="ja-JP" altLang="en-US" sz="1100">
                <a:solidFill>
                  <a:schemeClr val="tx1"/>
                </a:solidFill>
              </a:rPr>
              <a:t>①</a:t>
            </a:r>
            <a:r>
              <a:rPr kumimoji="1" lang="en-US" altLang="ja-JP" sz="1100">
                <a:solidFill>
                  <a:schemeClr val="tx1"/>
                </a:solidFill>
              </a:rPr>
              <a:t>250m</a:t>
            </a:r>
            <a:r>
              <a:rPr kumimoji="1" lang="ja-JP" altLang="en-US" sz="1100" baseline="30000">
                <a:solidFill>
                  <a:schemeClr val="tx1"/>
                </a:solidFill>
              </a:rPr>
              <a:t>２</a:t>
            </a:r>
            <a:endParaRPr kumimoji="1" lang="en-US" altLang="ja-JP" sz="1100" baseline="30000">
              <a:solidFill>
                <a:schemeClr val="tx1"/>
              </a:solidFill>
            </a:endParaRPr>
          </a:p>
          <a:p>
            <a:pPr algn="l"/>
            <a:r>
              <a:rPr kumimoji="1" lang="ja-JP" altLang="en-US" sz="1100" baseline="0"/>
              <a:t>②</a:t>
            </a:r>
            <a:r>
              <a:rPr kumimoji="1" lang="en-US" altLang="ja-JP" sz="1100" baseline="0"/>
              <a:t>3</a:t>
            </a:r>
            <a:r>
              <a:rPr kumimoji="1" lang="ja-JP" altLang="en-US" sz="1100" baseline="0"/>
              <a:t>ｍ</a:t>
            </a:r>
            <a:endParaRPr kumimoji="1" lang="en-US" altLang="ja-JP" sz="1100" baseline="0"/>
          </a:p>
          <a:p>
            <a:pPr algn="l"/>
            <a:r>
              <a:rPr kumimoji="1" lang="ja-JP" altLang="en-US" sz="1100" baseline="0"/>
              <a:t>③</a:t>
            </a:r>
            <a:r>
              <a:rPr kumimoji="1" lang="en-US" altLang="ja-JP" sz="1100" baseline="0"/>
              <a:t>0</a:t>
            </a:r>
            <a:r>
              <a:rPr kumimoji="1" lang="ja-JP" altLang="en-US" sz="1100" baseline="0"/>
              <a:t>ｍ</a:t>
            </a:r>
            <a:r>
              <a:rPr kumimoji="1" lang="en-US" altLang="ja-JP" sz="1100" baseline="0"/>
              <a:t>(</a:t>
            </a:r>
            <a:r>
              <a:rPr kumimoji="1" lang="ja-JP" altLang="en-US" sz="1100" baseline="0"/>
              <a:t>天井据付）</a:t>
            </a:r>
            <a:endParaRPr kumimoji="1" lang="en-US" altLang="ja-JP" sz="1100" baseline="0"/>
          </a:p>
          <a:p>
            <a:r>
              <a:rPr kumimoji="1" lang="ja-JP" altLang="ja-JP" sz="1100" baseline="0">
                <a:solidFill>
                  <a:schemeClr val="dk1"/>
                </a:solidFill>
                <a:effectLst/>
                <a:latin typeface="+mn-lt"/>
                <a:ea typeface="+mn-ea"/>
                <a:cs typeface="+mn-cs"/>
              </a:rPr>
              <a:t>⑤有</a:t>
            </a:r>
            <a:endParaRPr lang="ja-JP" altLang="ja-JP">
              <a:effectLst/>
            </a:endParaRPr>
          </a:p>
          <a:p>
            <a:r>
              <a:rPr kumimoji="1" lang="ja-JP" altLang="ja-JP" sz="1100" baseline="0">
                <a:solidFill>
                  <a:schemeClr val="dk1"/>
                </a:solidFill>
                <a:effectLst/>
                <a:latin typeface="+mn-lt"/>
                <a:ea typeface="+mn-ea"/>
                <a:cs typeface="+mn-cs"/>
              </a:rPr>
              <a:t>⑥有</a:t>
            </a:r>
            <a:endParaRPr lang="ja-JP" altLang="ja-JP">
              <a:effectLst/>
            </a:endParaRPr>
          </a:p>
          <a:p>
            <a:pPr algn="l"/>
            <a:r>
              <a:rPr kumimoji="1" lang="ja-JP" altLang="en-US" sz="1100" baseline="0"/>
              <a:t>⑦</a:t>
            </a:r>
            <a:r>
              <a:rPr kumimoji="1" lang="ja-JP" altLang="ja-JP" sz="1100" baseline="0">
                <a:solidFill>
                  <a:schemeClr val="dk1"/>
                </a:solidFill>
                <a:effectLst/>
                <a:latin typeface="+mn-lt"/>
                <a:ea typeface="+mn-ea"/>
                <a:cs typeface="+mn-cs"/>
              </a:rPr>
              <a:t>記入不要</a:t>
            </a:r>
            <a:endParaRPr kumimoji="1" lang="en-US" altLang="ja-JP" sz="1100" baseline="0"/>
          </a:p>
          <a:p>
            <a:pPr algn="l"/>
            <a:r>
              <a:rPr kumimoji="1" lang="ja-JP" altLang="en-US" sz="1100" baseline="0"/>
              <a:t>⑫延長配管長：</a:t>
            </a:r>
            <a:r>
              <a:rPr kumimoji="1" lang="en-US" altLang="ja-JP" sz="1100" baseline="0"/>
              <a:t>30</a:t>
            </a:r>
            <a:r>
              <a:rPr kumimoji="1" lang="ja-JP" altLang="en-US" sz="1100" baseline="0"/>
              <a:t>ｍ</a:t>
            </a:r>
            <a:endParaRPr kumimoji="1" lang="en-US" altLang="ja-JP" sz="1100" baseline="0"/>
          </a:p>
          <a:p>
            <a:pPr algn="l"/>
            <a:r>
              <a:rPr kumimoji="1" lang="ja-JP" altLang="en-US" sz="1100" baseline="0"/>
              <a:t>⑬液配管径：</a:t>
            </a:r>
            <a:r>
              <a:rPr kumimoji="1" lang="en-US" altLang="ja-JP" sz="1100" baseline="0"/>
              <a:t>φ19.05</a:t>
            </a:r>
          </a:p>
          <a:p>
            <a:pPr algn="l"/>
            <a:r>
              <a:rPr kumimoji="1" lang="ja-JP" altLang="en-US" sz="1100" baseline="0"/>
              <a:t>⑭ガス配管径：</a:t>
            </a:r>
            <a:r>
              <a:rPr kumimoji="1" lang="en-US" altLang="ja-JP" sz="1100" baseline="0"/>
              <a:t>φ50.8</a:t>
            </a:r>
          </a:p>
          <a:p>
            <a:r>
              <a:rPr kumimoji="1" lang="ja-JP" altLang="ja-JP" sz="1100" b="1" baseline="0">
                <a:solidFill>
                  <a:schemeClr val="dk1"/>
                </a:solidFill>
                <a:effectLst/>
                <a:latin typeface="+mn-lt"/>
                <a:ea typeface="+mn-ea"/>
                <a:cs typeface="+mn-cs"/>
              </a:rPr>
              <a:t>⑯</a:t>
            </a:r>
            <a:r>
              <a:rPr kumimoji="1" lang="en-US" altLang="ja-JP" sz="1100" b="1" baseline="0">
                <a:solidFill>
                  <a:schemeClr val="dk1"/>
                </a:solidFill>
                <a:effectLst/>
                <a:latin typeface="+mn-lt"/>
                <a:ea typeface="+mn-ea"/>
                <a:cs typeface="+mn-cs"/>
              </a:rPr>
              <a:t>UCH-M15VHA×1</a:t>
            </a:r>
            <a:r>
              <a:rPr kumimoji="1" lang="ja-JP" altLang="ja-JP" sz="1100" b="1" baseline="0">
                <a:solidFill>
                  <a:schemeClr val="dk1"/>
                </a:solidFill>
                <a:effectLst/>
                <a:latin typeface="+mn-lt"/>
                <a:ea typeface="+mn-ea"/>
                <a:cs typeface="+mn-cs"/>
              </a:rPr>
              <a:t>台</a:t>
            </a:r>
            <a:endParaRPr lang="ja-JP" altLang="ja-JP" b="1">
              <a:effectLst/>
            </a:endParaRPr>
          </a:p>
          <a:p>
            <a:r>
              <a:rPr kumimoji="1" lang="ja-JP" altLang="ja-JP" sz="1100" b="1" baseline="0">
                <a:solidFill>
                  <a:schemeClr val="dk1"/>
                </a:solidFill>
                <a:effectLst/>
                <a:latin typeface="+mn-lt"/>
                <a:ea typeface="+mn-ea"/>
                <a:cs typeface="+mn-cs"/>
              </a:rPr>
              <a:t>　</a:t>
            </a:r>
            <a:r>
              <a:rPr kumimoji="1" lang="en-US" altLang="ja-JP" sz="1100" b="1" baseline="0">
                <a:solidFill>
                  <a:schemeClr val="dk1"/>
                </a:solidFill>
                <a:effectLst/>
                <a:latin typeface="+mn-lt"/>
                <a:ea typeface="+mn-ea"/>
                <a:cs typeface="+mn-cs"/>
              </a:rPr>
              <a:t>UCH-M10VHA×2</a:t>
            </a:r>
            <a:r>
              <a:rPr kumimoji="1" lang="ja-JP" altLang="ja-JP" sz="1100" b="1" baseline="0">
                <a:solidFill>
                  <a:schemeClr val="dk1"/>
                </a:solidFill>
                <a:effectLst/>
                <a:latin typeface="+mn-lt"/>
                <a:ea typeface="+mn-ea"/>
                <a:cs typeface="+mn-cs"/>
              </a:rPr>
              <a:t>台</a:t>
            </a:r>
            <a:endParaRPr lang="ja-JP" altLang="ja-JP" b="1">
              <a:effectLst/>
            </a:endParaRPr>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ctr"/>
            <a:r>
              <a:rPr kumimoji="1" lang="en-US" altLang="ja-JP" sz="1100" baseline="30000"/>
              <a:t>-+</a:t>
            </a:r>
            <a:endParaRPr kumimoji="1" lang="ja-JP" altLang="en-US" sz="1100" baseline="30000"/>
          </a:p>
        </xdr:txBody>
      </xdr:sp>
      <xdr:sp macro="" textlink="">
        <xdr:nvSpPr>
          <xdr:cNvPr id="44" name="テキスト ボックス 43">
            <a:extLst>
              <a:ext uri="{FF2B5EF4-FFF2-40B4-BE49-F238E27FC236}">
                <a16:creationId xmlns:a16="http://schemas.microsoft.com/office/drawing/2014/main" id="{C5E94DA7-B920-4DBD-BEE6-957642312893}"/>
              </a:ext>
            </a:extLst>
          </xdr:cNvPr>
          <xdr:cNvSpPr txBox="1"/>
        </xdr:nvSpPr>
        <xdr:spPr>
          <a:xfrm>
            <a:off x="5001996" y="21929857"/>
            <a:ext cx="1002219" cy="2362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UCH-M10VNA</a:t>
            </a:r>
            <a:endParaRPr kumimoji="1" lang="ja-JP" altLang="en-US" sz="1100"/>
          </a:p>
        </xdr:txBody>
      </xdr:sp>
      <xdr:sp macro="" textlink="">
        <xdr:nvSpPr>
          <xdr:cNvPr id="45" name="テキスト ボックス 44">
            <a:extLst>
              <a:ext uri="{FF2B5EF4-FFF2-40B4-BE49-F238E27FC236}">
                <a16:creationId xmlns:a16="http://schemas.microsoft.com/office/drawing/2014/main" id="{7A9513DE-2573-4576-B0D8-B1F26C951005}"/>
              </a:ext>
            </a:extLst>
          </xdr:cNvPr>
          <xdr:cNvSpPr txBox="1"/>
        </xdr:nvSpPr>
        <xdr:spPr>
          <a:xfrm>
            <a:off x="2107181" y="20744601"/>
            <a:ext cx="1232959" cy="2362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主管：２ｍ</a:t>
            </a:r>
          </a:p>
        </xdr:txBody>
      </xdr:sp>
      <xdr:cxnSp macro="">
        <xdr:nvCxnSpPr>
          <xdr:cNvPr id="46" name="直線矢印コネクタ 45">
            <a:extLst>
              <a:ext uri="{FF2B5EF4-FFF2-40B4-BE49-F238E27FC236}">
                <a16:creationId xmlns:a16="http://schemas.microsoft.com/office/drawing/2014/main" id="{365CD73A-C317-4C64-ACFA-5B1179B5D758}"/>
              </a:ext>
            </a:extLst>
          </xdr:cNvPr>
          <xdr:cNvCxnSpPr/>
        </xdr:nvCxnSpPr>
        <xdr:spPr>
          <a:xfrm flipH="1">
            <a:off x="2114371" y="20943753"/>
            <a:ext cx="320741" cy="28894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47" name="テキスト ボックス 46">
            <a:extLst>
              <a:ext uri="{FF2B5EF4-FFF2-40B4-BE49-F238E27FC236}">
                <a16:creationId xmlns:a16="http://schemas.microsoft.com/office/drawing/2014/main" id="{73B5EDCF-4BC3-4B58-9B7B-216E8E27757C}"/>
              </a:ext>
            </a:extLst>
          </xdr:cNvPr>
          <xdr:cNvSpPr txBox="1"/>
        </xdr:nvSpPr>
        <xdr:spPr>
          <a:xfrm>
            <a:off x="3078213" y="21404798"/>
            <a:ext cx="1212889" cy="2462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a:t>
            </a:r>
            <a:r>
              <a:rPr kumimoji="1" lang="ja-JP" altLang="en-US" sz="1100"/>
              <a:t>分岐前：</a:t>
            </a:r>
            <a:r>
              <a:rPr kumimoji="1" lang="en-US" altLang="ja-JP" sz="1100"/>
              <a:t>4</a:t>
            </a:r>
            <a:r>
              <a:rPr kumimoji="1" lang="ja-JP" altLang="en-US" sz="1100"/>
              <a:t>ｍ</a:t>
            </a:r>
          </a:p>
        </xdr:txBody>
      </xdr:sp>
      <xdr:sp macro="" textlink="">
        <xdr:nvSpPr>
          <xdr:cNvPr id="48" name="テキスト ボックス 47">
            <a:extLst>
              <a:ext uri="{FF2B5EF4-FFF2-40B4-BE49-F238E27FC236}">
                <a16:creationId xmlns:a16="http://schemas.microsoft.com/office/drawing/2014/main" id="{17532445-ED93-45C6-AFEB-02AEDB93835F}"/>
              </a:ext>
            </a:extLst>
          </xdr:cNvPr>
          <xdr:cNvSpPr txBox="1"/>
        </xdr:nvSpPr>
        <xdr:spPr>
          <a:xfrm>
            <a:off x="3175347" y="20744600"/>
            <a:ext cx="1332814" cy="2362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分岐①後：</a:t>
            </a:r>
            <a:r>
              <a:rPr kumimoji="1" lang="en-US" altLang="ja-JP" sz="1100"/>
              <a:t>10</a:t>
            </a:r>
            <a:r>
              <a:rPr kumimoji="1" lang="ja-JP" altLang="en-US" sz="1100"/>
              <a:t>ｍ</a:t>
            </a:r>
          </a:p>
        </xdr:txBody>
      </xdr:sp>
      <xdr:cxnSp macro="">
        <xdr:nvCxnSpPr>
          <xdr:cNvPr id="49" name="直線矢印コネクタ 48">
            <a:extLst>
              <a:ext uri="{FF2B5EF4-FFF2-40B4-BE49-F238E27FC236}">
                <a16:creationId xmlns:a16="http://schemas.microsoft.com/office/drawing/2014/main" id="{231E248A-76F7-40BB-8B9B-09503E45E5C4}"/>
              </a:ext>
            </a:extLst>
          </xdr:cNvPr>
          <xdr:cNvCxnSpPr/>
        </xdr:nvCxnSpPr>
        <xdr:spPr>
          <a:xfrm flipH="1">
            <a:off x="3098756" y="20894398"/>
            <a:ext cx="253828" cy="32909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0" name="テキスト ボックス 49">
            <a:extLst>
              <a:ext uri="{FF2B5EF4-FFF2-40B4-BE49-F238E27FC236}">
                <a16:creationId xmlns:a16="http://schemas.microsoft.com/office/drawing/2014/main" id="{028BBEC9-AA00-4574-AB46-BF047064106E}"/>
              </a:ext>
            </a:extLst>
          </xdr:cNvPr>
          <xdr:cNvSpPr txBox="1"/>
        </xdr:nvSpPr>
        <xdr:spPr>
          <a:xfrm>
            <a:off x="6236306" y="21064760"/>
            <a:ext cx="1330267" cy="2362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分岐②後：</a:t>
            </a:r>
            <a:r>
              <a:rPr kumimoji="1" lang="en-US" altLang="ja-JP" sz="1100"/>
              <a:t>10</a:t>
            </a:r>
            <a:r>
              <a:rPr kumimoji="1" lang="ja-JP" altLang="en-US" sz="1100"/>
              <a:t>ｍ</a:t>
            </a:r>
          </a:p>
        </xdr:txBody>
      </xdr:sp>
      <xdr:cxnSp macro="">
        <xdr:nvCxnSpPr>
          <xdr:cNvPr id="51" name="直線矢印コネクタ 50">
            <a:extLst>
              <a:ext uri="{FF2B5EF4-FFF2-40B4-BE49-F238E27FC236}">
                <a16:creationId xmlns:a16="http://schemas.microsoft.com/office/drawing/2014/main" id="{E01F81E1-C5B3-40A2-83F9-5FDEAEBD83A4}"/>
              </a:ext>
            </a:extLst>
          </xdr:cNvPr>
          <xdr:cNvCxnSpPr/>
        </xdr:nvCxnSpPr>
        <xdr:spPr>
          <a:xfrm flipH="1">
            <a:off x="5952577" y="21192352"/>
            <a:ext cx="452947" cy="25547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52" name="直線矢印コネクタ 51">
            <a:extLst>
              <a:ext uri="{FF2B5EF4-FFF2-40B4-BE49-F238E27FC236}">
                <a16:creationId xmlns:a16="http://schemas.microsoft.com/office/drawing/2014/main" id="{7165E9AE-6336-447B-A9AC-A000A0912F90}"/>
              </a:ext>
            </a:extLst>
          </xdr:cNvPr>
          <xdr:cNvCxnSpPr>
            <a:stCxn id="47" idx="1"/>
          </xdr:cNvCxnSpPr>
        </xdr:nvCxnSpPr>
        <xdr:spPr>
          <a:xfrm flipH="1">
            <a:off x="2592826" y="21526603"/>
            <a:ext cx="490149" cy="8420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53" name="直線矢印コネクタ 52">
            <a:extLst>
              <a:ext uri="{FF2B5EF4-FFF2-40B4-BE49-F238E27FC236}">
                <a16:creationId xmlns:a16="http://schemas.microsoft.com/office/drawing/2014/main" id="{71E2174C-9230-401C-9A6C-F559228236E2}"/>
              </a:ext>
            </a:extLst>
          </xdr:cNvPr>
          <xdr:cNvCxnSpPr>
            <a:stCxn id="47" idx="3"/>
          </xdr:cNvCxnSpPr>
        </xdr:nvCxnSpPr>
        <xdr:spPr>
          <a:xfrm>
            <a:off x="4291102" y="21526603"/>
            <a:ext cx="322786" cy="7480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4" name="楕円 53">
            <a:extLst>
              <a:ext uri="{FF2B5EF4-FFF2-40B4-BE49-F238E27FC236}">
                <a16:creationId xmlns:a16="http://schemas.microsoft.com/office/drawing/2014/main" id="{71EFA355-69C9-48F5-A7B7-73D7189BB438}"/>
              </a:ext>
            </a:extLst>
          </xdr:cNvPr>
          <xdr:cNvSpPr/>
        </xdr:nvSpPr>
        <xdr:spPr>
          <a:xfrm>
            <a:off x="2521933" y="21188081"/>
            <a:ext cx="123320" cy="145993"/>
          </a:xfrm>
          <a:prstGeom prst="ellips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5" name="楕円 54">
            <a:extLst>
              <a:ext uri="{FF2B5EF4-FFF2-40B4-BE49-F238E27FC236}">
                <a16:creationId xmlns:a16="http://schemas.microsoft.com/office/drawing/2014/main" id="{44EFDC03-E603-43A3-AC20-1366A5C8D8E6}"/>
              </a:ext>
            </a:extLst>
          </xdr:cNvPr>
          <xdr:cNvSpPr/>
        </xdr:nvSpPr>
        <xdr:spPr>
          <a:xfrm>
            <a:off x="4545723" y="21220099"/>
            <a:ext cx="123320" cy="141253"/>
          </a:xfrm>
          <a:prstGeom prst="ellips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6" name="テキスト ボックス 55">
            <a:extLst>
              <a:ext uri="{FF2B5EF4-FFF2-40B4-BE49-F238E27FC236}">
                <a16:creationId xmlns:a16="http://schemas.microsoft.com/office/drawing/2014/main" id="{7D70DF8D-E092-4C49-8D55-6C2A10AE9794}"/>
              </a:ext>
            </a:extLst>
          </xdr:cNvPr>
          <xdr:cNvSpPr txBox="1"/>
        </xdr:nvSpPr>
        <xdr:spPr>
          <a:xfrm>
            <a:off x="1841424" y="21397271"/>
            <a:ext cx="625209" cy="244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分岐①</a:t>
            </a:r>
          </a:p>
        </xdr:txBody>
      </xdr:sp>
      <xdr:cxnSp macro="">
        <xdr:nvCxnSpPr>
          <xdr:cNvPr id="57" name="直線矢印コネクタ 56">
            <a:extLst>
              <a:ext uri="{FF2B5EF4-FFF2-40B4-BE49-F238E27FC236}">
                <a16:creationId xmlns:a16="http://schemas.microsoft.com/office/drawing/2014/main" id="{76B21448-13E1-4625-8059-3569397232E1}"/>
              </a:ext>
            </a:extLst>
          </xdr:cNvPr>
          <xdr:cNvCxnSpPr>
            <a:stCxn id="56" idx="3"/>
            <a:endCxn id="54" idx="3"/>
          </xdr:cNvCxnSpPr>
        </xdr:nvCxnSpPr>
        <xdr:spPr>
          <a:xfrm flipV="1">
            <a:off x="2466633" y="21310417"/>
            <a:ext cx="73360" cy="20717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8" name="テキスト ボックス 57">
            <a:extLst>
              <a:ext uri="{FF2B5EF4-FFF2-40B4-BE49-F238E27FC236}">
                <a16:creationId xmlns:a16="http://schemas.microsoft.com/office/drawing/2014/main" id="{A0ECC6EE-72A7-4DEB-AA38-DEBDDCBEB6AB}"/>
              </a:ext>
            </a:extLst>
          </xdr:cNvPr>
          <xdr:cNvSpPr txBox="1"/>
        </xdr:nvSpPr>
        <xdr:spPr>
          <a:xfrm>
            <a:off x="4908086" y="20910135"/>
            <a:ext cx="620447" cy="2443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分岐②</a:t>
            </a:r>
          </a:p>
        </xdr:txBody>
      </xdr:sp>
      <xdr:cxnSp macro="">
        <xdr:nvCxnSpPr>
          <xdr:cNvPr id="59" name="直線矢印コネクタ 58">
            <a:extLst>
              <a:ext uri="{FF2B5EF4-FFF2-40B4-BE49-F238E27FC236}">
                <a16:creationId xmlns:a16="http://schemas.microsoft.com/office/drawing/2014/main" id="{87B1CEFC-4BF5-4B44-8CB9-FC456B2F5032}"/>
              </a:ext>
            </a:extLst>
          </xdr:cNvPr>
          <xdr:cNvCxnSpPr>
            <a:stCxn id="58" idx="1"/>
            <a:endCxn id="55" idx="0"/>
          </xdr:cNvCxnSpPr>
        </xdr:nvCxnSpPr>
        <xdr:spPr>
          <a:xfrm flipH="1">
            <a:off x="4612145" y="21035727"/>
            <a:ext cx="300703" cy="18913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60" name="テキスト ボックス 59">
            <a:extLst>
              <a:ext uri="{FF2B5EF4-FFF2-40B4-BE49-F238E27FC236}">
                <a16:creationId xmlns:a16="http://schemas.microsoft.com/office/drawing/2014/main" id="{45AC23FA-FEB3-40D3-BC0B-6918D1AC8BD3}"/>
              </a:ext>
            </a:extLst>
          </xdr:cNvPr>
          <xdr:cNvSpPr txBox="1"/>
        </xdr:nvSpPr>
        <xdr:spPr>
          <a:xfrm>
            <a:off x="1301443" y="22490300"/>
            <a:ext cx="1700134" cy="2994983"/>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据付条件例</a:t>
            </a:r>
            <a:r>
              <a:rPr kumimoji="1" lang="en-US" altLang="ja-JP" sz="1100"/>
              <a:t>_</a:t>
            </a:r>
            <a:r>
              <a:rPr kumimoji="1" lang="ja-JP" altLang="en-US" sz="1100"/>
              <a:t>Ａ室</a:t>
            </a:r>
            <a:endParaRPr kumimoji="1" lang="en-US" altLang="ja-JP" sz="1100"/>
          </a:p>
          <a:p>
            <a:pPr algn="l"/>
            <a:r>
              <a:rPr kumimoji="1" lang="ja-JP" altLang="en-US" sz="1100">
                <a:solidFill>
                  <a:schemeClr val="tx1"/>
                </a:solidFill>
              </a:rPr>
              <a:t>①</a:t>
            </a:r>
            <a:r>
              <a:rPr kumimoji="1" lang="en-US" altLang="ja-JP" sz="1100">
                <a:solidFill>
                  <a:schemeClr val="tx1"/>
                </a:solidFill>
              </a:rPr>
              <a:t>100m</a:t>
            </a:r>
            <a:r>
              <a:rPr kumimoji="1" lang="ja-JP" altLang="en-US" sz="1100" baseline="30000">
                <a:solidFill>
                  <a:schemeClr val="tx1"/>
                </a:solidFill>
              </a:rPr>
              <a:t>２</a:t>
            </a:r>
            <a:endParaRPr kumimoji="1" lang="en-US" altLang="ja-JP" sz="1100" baseline="30000">
              <a:solidFill>
                <a:schemeClr val="tx1"/>
              </a:solidFill>
            </a:endParaRPr>
          </a:p>
          <a:p>
            <a:pPr algn="l"/>
            <a:r>
              <a:rPr kumimoji="1" lang="ja-JP" altLang="en-US" sz="1100" baseline="0"/>
              <a:t>②</a:t>
            </a:r>
            <a:r>
              <a:rPr kumimoji="1" lang="en-US" altLang="ja-JP" sz="1100" baseline="0"/>
              <a:t>3</a:t>
            </a:r>
            <a:r>
              <a:rPr kumimoji="1" lang="ja-JP" altLang="en-US" sz="1100" baseline="0"/>
              <a:t>ｍ</a:t>
            </a:r>
            <a:endParaRPr kumimoji="1" lang="en-US" altLang="ja-JP" sz="1100" baseline="0"/>
          </a:p>
          <a:p>
            <a:pPr algn="l"/>
            <a:r>
              <a:rPr kumimoji="1" lang="ja-JP" altLang="en-US" sz="1100" baseline="0"/>
              <a:t>③</a:t>
            </a:r>
            <a:r>
              <a:rPr kumimoji="1" lang="en-US" altLang="ja-JP" sz="1100" baseline="0"/>
              <a:t>0</a:t>
            </a:r>
            <a:r>
              <a:rPr kumimoji="1" lang="ja-JP" altLang="en-US" sz="1100" baseline="0"/>
              <a:t>ｍ</a:t>
            </a:r>
            <a:r>
              <a:rPr kumimoji="1" lang="en-US" altLang="ja-JP" sz="1100" baseline="0"/>
              <a:t>(</a:t>
            </a:r>
            <a:r>
              <a:rPr kumimoji="1" lang="ja-JP" altLang="en-US" sz="1100" baseline="0"/>
              <a:t>天井据付）</a:t>
            </a:r>
            <a:endParaRPr kumimoji="1" lang="en-US" altLang="ja-JP" sz="1100" baseline="0"/>
          </a:p>
          <a:p>
            <a:pPr algn="l"/>
            <a:r>
              <a:rPr kumimoji="1" lang="ja-JP" altLang="en-US" sz="1100" baseline="0"/>
              <a:t>⑤有</a:t>
            </a:r>
            <a:endParaRPr kumimoji="1" lang="en-US" altLang="ja-JP" sz="1100" baseline="0"/>
          </a:p>
          <a:p>
            <a:pPr algn="l"/>
            <a:r>
              <a:rPr kumimoji="1" lang="ja-JP" altLang="en-US" sz="1100" baseline="0"/>
              <a:t>⑥有</a:t>
            </a:r>
            <a:endParaRPr kumimoji="1" lang="en-US" altLang="ja-JP" sz="1100" baseline="0"/>
          </a:p>
          <a:p>
            <a:pPr algn="l"/>
            <a:r>
              <a:rPr kumimoji="1" lang="ja-JP" altLang="en-US" sz="1100" baseline="0"/>
              <a:t>⑦記入不要</a:t>
            </a:r>
            <a:endParaRPr kumimoji="1" lang="en-US" altLang="ja-JP" sz="1100" baseline="0"/>
          </a:p>
          <a:p>
            <a:pPr algn="l"/>
            <a:r>
              <a:rPr kumimoji="1" lang="ja-JP" altLang="en-US" sz="1100" baseline="0"/>
              <a:t>⑫</a:t>
            </a:r>
            <a:r>
              <a:rPr kumimoji="1" lang="en-US" altLang="ja-JP" sz="1100" baseline="0"/>
              <a:t>30</a:t>
            </a:r>
            <a:r>
              <a:rPr kumimoji="1" lang="ja-JP" altLang="en-US" sz="1100" baseline="0"/>
              <a:t>ｍ</a:t>
            </a:r>
            <a:endParaRPr kumimoji="1" lang="en-US" altLang="ja-JP" sz="1100" baseline="0"/>
          </a:p>
          <a:p>
            <a:pPr algn="l"/>
            <a:r>
              <a:rPr kumimoji="1" lang="ja-JP" altLang="en-US" sz="1100" baseline="0"/>
              <a:t>⑬液配管径：</a:t>
            </a:r>
            <a:r>
              <a:rPr kumimoji="1" lang="en-US" altLang="ja-JP" sz="1100" baseline="0"/>
              <a:t>φ19.05</a:t>
            </a:r>
          </a:p>
          <a:p>
            <a:pPr algn="l"/>
            <a:r>
              <a:rPr kumimoji="1" lang="ja-JP" altLang="en-US" sz="1100" baseline="0"/>
              <a:t>⑭ガス配管径：</a:t>
            </a:r>
            <a:r>
              <a:rPr kumimoji="1" lang="en-US" altLang="ja-JP" sz="1100" baseline="0"/>
              <a:t>φ50.8</a:t>
            </a:r>
          </a:p>
          <a:p>
            <a:pPr algn="l"/>
            <a:r>
              <a:rPr kumimoji="1" lang="ja-JP" altLang="en-US" sz="1100" b="1" baseline="0"/>
              <a:t>⑯</a:t>
            </a:r>
            <a:r>
              <a:rPr kumimoji="1" lang="en-US" altLang="ja-JP" sz="1100" b="1" baseline="0"/>
              <a:t>UCH-M15VHA×1</a:t>
            </a:r>
            <a:r>
              <a:rPr kumimoji="1" lang="ja-JP" altLang="en-US" sz="1100" b="1" baseline="0"/>
              <a:t>台</a:t>
            </a:r>
            <a:endParaRPr kumimoji="1" lang="en-US" altLang="ja-JP" sz="1100" b="1" baseline="0"/>
          </a:p>
          <a:p>
            <a:pPr algn="l"/>
            <a:r>
              <a:rPr kumimoji="1" lang="ja-JP" altLang="en-US" sz="1100" b="1" baseline="0"/>
              <a:t>　</a:t>
            </a:r>
            <a:r>
              <a:rPr kumimoji="1" lang="en-US" altLang="ja-JP" sz="1100" b="1" baseline="0"/>
              <a:t>UCH-M10VHA×2</a:t>
            </a:r>
            <a:r>
              <a:rPr kumimoji="1" lang="ja-JP" altLang="en-US" sz="1100" b="1" baseline="0"/>
              <a:t>台</a:t>
            </a:r>
            <a:endParaRPr kumimoji="1" lang="en-US" altLang="ja-JP" sz="1100" b="1" baseline="0"/>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ctr"/>
            <a:r>
              <a:rPr kumimoji="1" lang="en-US" altLang="ja-JP" sz="1100" baseline="30000"/>
              <a:t>-+</a:t>
            </a:r>
            <a:endParaRPr kumimoji="1" lang="ja-JP" altLang="en-US" sz="1100" baseline="30000"/>
          </a:p>
        </xdr:txBody>
      </xdr:sp>
    </xdr:grpSp>
    <xdr:clientData/>
  </xdr:twoCellAnchor>
  <xdr:twoCellAnchor>
    <xdr:from>
      <xdr:col>12</xdr:col>
      <xdr:colOff>633646</xdr:colOff>
      <xdr:row>75</xdr:row>
      <xdr:rowOff>147922</xdr:rowOff>
    </xdr:from>
    <xdr:to>
      <xdr:col>13</xdr:col>
      <xdr:colOff>649614</xdr:colOff>
      <xdr:row>79</xdr:row>
      <xdr:rowOff>13452</xdr:rowOff>
    </xdr:to>
    <xdr:sp macro="" textlink="">
      <xdr:nvSpPr>
        <xdr:cNvPr id="61" name="矢印: 下 60">
          <a:extLst>
            <a:ext uri="{FF2B5EF4-FFF2-40B4-BE49-F238E27FC236}">
              <a16:creationId xmlns:a16="http://schemas.microsoft.com/office/drawing/2014/main" id="{BAF9ED4B-AF6D-4906-B7AB-ABF6942B659E}"/>
            </a:ext>
          </a:extLst>
        </xdr:cNvPr>
        <xdr:cNvSpPr/>
      </xdr:nvSpPr>
      <xdr:spPr>
        <a:xfrm rot="16200000">
          <a:off x="8759758" y="17433151"/>
          <a:ext cx="772673" cy="696325"/>
        </a:xfrm>
        <a:prstGeom prst="down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336312</xdr:colOff>
      <xdr:row>103</xdr:row>
      <xdr:rowOff>76266</xdr:rowOff>
    </xdr:from>
    <xdr:to>
      <xdr:col>13</xdr:col>
      <xdr:colOff>361804</xdr:colOff>
      <xdr:row>106</xdr:row>
      <xdr:rowOff>170675</xdr:rowOff>
    </xdr:to>
    <xdr:sp macro="" textlink="">
      <xdr:nvSpPr>
        <xdr:cNvPr id="62" name="矢印: 下 61">
          <a:extLst>
            <a:ext uri="{FF2B5EF4-FFF2-40B4-BE49-F238E27FC236}">
              <a16:creationId xmlns:a16="http://schemas.microsoft.com/office/drawing/2014/main" id="{2DF42A5B-7975-4D48-ACEE-E534F6101DB0}"/>
            </a:ext>
          </a:extLst>
        </xdr:cNvPr>
        <xdr:cNvSpPr/>
      </xdr:nvSpPr>
      <xdr:spPr>
        <a:xfrm rot="16200000">
          <a:off x="8466140" y="23707779"/>
          <a:ext cx="774766" cy="705849"/>
        </a:xfrm>
        <a:prstGeom prst="down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606915</xdr:colOff>
      <xdr:row>101</xdr:row>
      <xdr:rowOff>102986</xdr:rowOff>
    </xdr:from>
    <xdr:to>
      <xdr:col>27</xdr:col>
      <xdr:colOff>237242</xdr:colOff>
      <xdr:row>106</xdr:row>
      <xdr:rowOff>65018</xdr:rowOff>
    </xdr:to>
    <xdr:sp macro="" textlink="">
      <xdr:nvSpPr>
        <xdr:cNvPr id="65" name="テキスト ボックス 64">
          <a:extLst>
            <a:ext uri="{FF2B5EF4-FFF2-40B4-BE49-F238E27FC236}">
              <a16:creationId xmlns:a16="http://schemas.microsoft.com/office/drawing/2014/main" id="{CD372407-6FD1-475A-9CEC-EF1EC2767A89}"/>
            </a:ext>
          </a:extLst>
        </xdr:cNvPr>
        <xdr:cNvSpPr txBox="1"/>
      </xdr:nvSpPr>
      <xdr:spPr>
        <a:xfrm>
          <a:off x="14961650" y="22985398"/>
          <a:ext cx="3731680" cy="1082620"/>
        </a:xfrm>
        <a:prstGeom prst="rect">
          <a:avLst/>
        </a:prstGeom>
        <a:solidFill>
          <a:srgbClr val="FF9393"/>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100"/>
            <a:t>A</a:t>
          </a:r>
          <a:r>
            <a:rPr kumimoji="1" lang="ja-JP" altLang="en-US" sz="1100"/>
            <a:t>室は安全装置必要、</a:t>
          </a:r>
          <a:r>
            <a:rPr kumimoji="1" lang="en-US" altLang="ja-JP" sz="1100" baseline="0"/>
            <a:t>B</a:t>
          </a:r>
          <a:r>
            <a:rPr kumimoji="1" lang="ja-JP" altLang="en-US" sz="1100" baseline="0"/>
            <a:t>室は安全装置不要との判定ですが、</a:t>
          </a:r>
          <a:endParaRPr kumimoji="1" lang="en-US" altLang="ja-JP" sz="1100">
            <a:solidFill>
              <a:schemeClr val="dk1"/>
            </a:solidFill>
            <a:effectLst/>
            <a:latin typeface="+mn-lt"/>
            <a:ea typeface="+mn-ea"/>
            <a:cs typeface="+mn-cs"/>
          </a:endParaRPr>
        </a:p>
        <a:p>
          <a:pPr algn="l"/>
          <a:r>
            <a:rPr kumimoji="1" lang="ja-JP" altLang="en-US" sz="1100" baseline="0">
              <a:solidFill>
                <a:schemeClr val="dk1"/>
              </a:solidFill>
              <a:effectLst/>
              <a:latin typeface="+mn-lt"/>
              <a:ea typeface="+mn-ea"/>
              <a:cs typeface="+mn-cs"/>
            </a:rPr>
            <a:t>複数室個別内の</a:t>
          </a:r>
          <a:r>
            <a:rPr kumimoji="1" lang="en-US" altLang="ja-JP" sz="1100" baseline="0">
              <a:solidFill>
                <a:schemeClr val="dk1"/>
              </a:solidFill>
              <a:effectLst/>
              <a:latin typeface="+mn-lt"/>
              <a:ea typeface="+mn-ea"/>
              <a:cs typeface="+mn-cs"/>
            </a:rPr>
            <a:t>1</a:t>
          </a:r>
          <a:r>
            <a:rPr kumimoji="1" lang="ja-JP" altLang="en-US" sz="1100" baseline="0">
              <a:solidFill>
                <a:schemeClr val="dk1"/>
              </a:solidFill>
              <a:effectLst/>
              <a:latin typeface="+mn-lt"/>
              <a:ea typeface="+mn-ea"/>
              <a:cs typeface="+mn-cs"/>
            </a:rPr>
            <a:t>室でも安全装置必要な場合、他の部屋も安全装置が必要となります。よって</a:t>
          </a:r>
          <a:r>
            <a:rPr kumimoji="1" lang="en-US" altLang="ja-JP" sz="1100" baseline="0">
              <a:solidFill>
                <a:schemeClr val="dk1"/>
              </a:solidFill>
              <a:effectLst/>
              <a:latin typeface="+mn-lt"/>
              <a:ea typeface="+mn-ea"/>
              <a:cs typeface="+mn-cs"/>
            </a:rPr>
            <a:t>B</a:t>
          </a:r>
          <a:r>
            <a:rPr kumimoji="1" lang="ja-JP" altLang="en-US" sz="1100" baseline="0">
              <a:solidFill>
                <a:schemeClr val="dk1"/>
              </a:solidFill>
              <a:effectLst/>
              <a:latin typeface="+mn-lt"/>
              <a:ea typeface="+mn-ea"/>
              <a:cs typeface="+mn-cs"/>
            </a:rPr>
            <a:t>室も安全装置の設置が必要となります。</a:t>
          </a:r>
          <a:endParaRPr kumimoji="1" lang="en-US" altLang="ja-JP" sz="1100" baseline="0">
            <a:solidFill>
              <a:schemeClr val="dk1"/>
            </a:solidFill>
            <a:effectLst/>
            <a:latin typeface="+mn-lt"/>
            <a:ea typeface="+mn-ea"/>
            <a:cs typeface="+mn-cs"/>
          </a:endParaRPr>
        </a:p>
        <a:p>
          <a:pPr algn="l"/>
          <a:endParaRPr kumimoji="1" lang="en-US" altLang="ja-JP" sz="1100" baseline="0"/>
        </a:p>
        <a:p>
          <a:pPr algn="l"/>
          <a:endParaRPr kumimoji="1" lang="en-US" altLang="ja-JP" sz="1100" baseline="0"/>
        </a:p>
      </xdr:txBody>
    </xdr:sp>
    <xdr:clientData/>
  </xdr:twoCellAnchor>
  <xdr:twoCellAnchor>
    <xdr:from>
      <xdr:col>21</xdr:col>
      <xdr:colOff>259134</xdr:colOff>
      <xdr:row>105</xdr:row>
      <xdr:rowOff>143860</xdr:rowOff>
    </xdr:from>
    <xdr:to>
      <xdr:col>21</xdr:col>
      <xdr:colOff>585786</xdr:colOff>
      <xdr:row>106</xdr:row>
      <xdr:rowOff>87830</xdr:rowOff>
    </xdr:to>
    <xdr:sp macro="" textlink="">
      <xdr:nvSpPr>
        <xdr:cNvPr id="91" name="矢印: 右 90">
          <a:extLst>
            <a:ext uri="{FF2B5EF4-FFF2-40B4-BE49-F238E27FC236}">
              <a16:creationId xmlns:a16="http://schemas.microsoft.com/office/drawing/2014/main" id="{F9EFC01B-AF6E-438C-92ED-6586A49A3498}"/>
            </a:ext>
          </a:extLst>
        </xdr:cNvPr>
        <xdr:cNvSpPr/>
      </xdr:nvSpPr>
      <xdr:spPr>
        <a:xfrm rot="10800000">
          <a:off x="14613869" y="23922742"/>
          <a:ext cx="326652" cy="168088"/>
        </a:xfrm>
        <a:prstGeom prst="rightArrow">
          <a:avLst/>
        </a:prstGeom>
        <a:solidFill>
          <a:srgbClr val="FF9393"/>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197922</xdr:colOff>
      <xdr:row>118</xdr:row>
      <xdr:rowOff>211591</xdr:rowOff>
    </xdr:from>
    <xdr:to>
      <xdr:col>12</xdr:col>
      <xdr:colOff>411906</xdr:colOff>
      <xdr:row>143</xdr:row>
      <xdr:rowOff>66767</xdr:rowOff>
    </xdr:to>
    <xdr:grpSp>
      <xdr:nvGrpSpPr>
        <xdr:cNvPr id="161" name="グループ化 160">
          <a:extLst>
            <a:ext uri="{FF2B5EF4-FFF2-40B4-BE49-F238E27FC236}">
              <a16:creationId xmlns:a16="http://schemas.microsoft.com/office/drawing/2014/main" id="{16CE8FBF-2B79-5EFD-40A4-3BC59DEDE19A}"/>
            </a:ext>
          </a:extLst>
        </xdr:cNvPr>
        <xdr:cNvGrpSpPr/>
      </xdr:nvGrpSpPr>
      <xdr:grpSpPr>
        <a:xfrm>
          <a:off x="2253929" y="26498269"/>
          <a:ext cx="6382001" cy="5372705"/>
          <a:chOff x="900957" y="26423258"/>
          <a:chExt cx="6332437" cy="5529581"/>
        </a:xfrm>
      </xdr:grpSpPr>
      <xdr:grpSp>
        <xdr:nvGrpSpPr>
          <xdr:cNvPr id="66" name="グループ化 65">
            <a:extLst>
              <a:ext uri="{FF2B5EF4-FFF2-40B4-BE49-F238E27FC236}">
                <a16:creationId xmlns:a16="http://schemas.microsoft.com/office/drawing/2014/main" id="{7A77723E-3467-4C30-BD9B-1049D5391FFE}"/>
              </a:ext>
            </a:extLst>
          </xdr:cNvPr>
          <xdr:cNvGrpSpPr/>
        </xdr:nvGrpSpPr>
        <xdr:grpSpPr>
          <a:xfrm>
            <a:off x="900957" y="26434047"/>
            <a:ext cx="6332437" cy="5518792"/>
            <a:chOff x="38100" y="1170132"/>
            <a:chExt cx="6436361" cy="5531672"/>
          </a:xfrm>
        </xdr:grpSpPr>
        <xdr:sp macro="" textlink="">
          <xdr:nvSpPr>
            <xdr:cNvPr id="67" name="正方形/長方形 66">
              <a:extLst>
                <a:ext uri="{FF2B5EF4-FFF2-40B4-BE49-F238E27FC236}">
                  <a16:creationId xmlns:a16="http://schemas.microsoft.com/office/drawing/2014/main" id="{A5D5B39E-53F3-01AF-D7B7-9D50B6CB7D17}"/>
                </a:ext>
              </a:extLst>
            </xdr:cNvPr>
            <xdr:cNvSpPr/>
          </xdr:nvSpPr>
          <xdr:spPr>
            <a:xfrm rot="16200000">
              <a:off x="1399803" y="1972691"/>
              <a:ext cx="3828722" cy="5629503"/>
            </a:xfrm>
            <a:prstGeom prst="rect">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正方形/長方形 67">
              <a:extLst>
                <a:ext uri="{FF2B5EF4-FFF2-40B4-BE49-F238E27FC236}">
                  <a16:creationId xmlns:a16="http://schemas.microsoft.com/office/drawing/2014/main" id="{8A0456B6-0EC2-ECDE-4292-68A9AAC5F833}"/>
                </a:ext>
              </a:extLst>
            </xdr:cNvPr>
            <xdr:cNvSpPr/>
          </xdr:nvSpPr>
          <xdr:spPr>
            <a:xfrm>
              <a:off x="3835110" y="2993448"/>
              <a:ext cx="1071131" cy="291811"/>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9" name="正方形/長方形 68">
              <a:extLst>
                <a:ext uri="{FF2B5EF4-FFF2-40B4-BE49-F238E27FC236}">
                  <a16:creationId xmlns:a16="http://schemas.microsoft.com/office/drawing/2014/main" id="{0E18E9F4-4F96-4E31-62B0-DF3E78CBBF58}"/>
                </a:ext>
              </a:extLst>
            </xdr:cNvPr>
            <xdr:cNvSpPr/>
          </xdr:nvSpPr>
          <xdr:spPr>
            <a:xfrm>
              <a:off x="2525857" y="2993449"/>
              <a:ext cx="1090179" cy="301336"/>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0" name="正方形/長方形 69">
              <a:extLst>
                <a:ext uri="{FF2B5EF4-FFF2-40B4-BE49-F238E27FC236}">
                  <a16:creationId xmlns:a16="http://schemas.microsoft.com/office/drawing/2014/main" id="{581538D4-7101-2182-C336-DED6BC6998A5}"/>
                </a:ext>
              </a:extLst>
            </xdr:cNvPr>
            <xdr:cNvSpPr/>
          </xdr:nvSpPr>
          <xdr:spPr>
            <a:xfrm>
              <a:off x="978477" y="2974398"/>
              <a:ext cx="1175905" cy="310861"/>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1" name="正方形/長方形 70">
              <a:extLst>
                <a:ext uri="{FF2B5EF4-FFF2-40B4-BE49-F238E27FC236}">
                  <a16:creationId xmlns:a16="http://schemas.microsoft.com/office/drawing/2014/main" id="{3066CD51-9567-43BA-3E44-019B71154872}"/>
                </a:ext>
              </a:extLst>
            </xdr:cNvPr>
            <xdr:cNvSpPr/>
          </xdr:nvSpPr>
          <xdr:spPr>
            <a:xfrm>
              <a:off x="38100" y="2053401"/>
              <a:ext cx="1085212" cy="659441"/>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2" name="コネクタ: カギ線 71">
              <a:extLst>
                <a:ext uri="{FF2B5EF4-FFF2-40B4-BE49-F238E27FC236}">
                  <a16:creationId xmlns:a16="http://schemas.microsoft.com/office/drawing/2014/main" id="{1B9F56FC-2EC8-0AD9-16DF-048E1FE3E03D}"/>
                </a:ext>
              </a:extLst>
            </xdr:cNvPr>
            <xdr:cNvCxnSpPr>
              <a:stCxn id="70" idx="3"/>
              <a:endCxn id="71" idx="3"/>
            </xdr:cNvCxnSpPr>
          </xdr:nvCxnSpPr>
          <xdr:spPr>
            <a:xfrm flipH="1" flipV="1">
              <a:off x="1123312" y="2382614"/>
              <a:ext cx="1031070" cy="751468"/>
            </a:xfrm>
            <a:prstGeom prst="bentConnector3">
              <a:avLst>
                <a:gd name="adj1" fmla="val 17367"/>
              </a:avLst>
            </a:prstGeom>
          </xdr:spPr>
          <xdr:style>
            <a:lnRef idx="1">
              <a:schemeClr val="accent1"/>
            </a:lnRef>
            <a:fillRef idx="0">
              <a:schemeClr val="accent1"/>
            </a:fillRef>
            <a:effectRef idx="0">
              <a:schemeClr val="accent1"/>
            </a:effectRef>
            <a:fontRef idx="minor">
              <a:schemeClr val="tx1"/>
            </a:fontRef>
          </xdr:style>
        </xdr:cxnSp>
        <xdr:cxnSp macro="">
          <xdr:nvCxnSpPr>
            <xdr:cNvPr id="73" name="コネクタ: カギ線 72">
              <a:extLst>
                <a:ext uri="{FF2B5EF4-FFF2-40B4-BE49-F238E27FC236}">
                  <a16:creationId xmlns:a16="http://schemas.microsoft.com/office/drawing/2014/main" id="{B24D94BA-78C8-7FF6-713C-4CA20C350C97}"/>
                </a:ext>
              </a:extLst>
            </xdr:cNvPr>
            <xdr:cNvCxnSpPr>
              <a:endCxn id="92" idx="3"/>
            </xdr:cNvCxnSpPr>
          </xdr:nvCxnSpPr>
          <xdr:spPr>
            <a:xfrm rot="10800000">
              <a:off x="1185739" y="1495497"/>
              <a:ext cx="3583002" cy="1646326"/>
            </a:xfrm>
            <a:prstGeom prst="bentConnector3">
              <a:avLst>
                <a:gd name="adj1" fmla="val 555"/>
              </a:avLst>
            </a:prstGeom>
          </xdr:spPr>
          <xdr:style>
            <a:lnRef idx="1">
              <a:schemeClr val="accent1"/>
            </a:lnRef>
            <a:fillRef idx="0">
              <a:schemeClr val="accent1"/>
            </a:fillRef>
            <a:effectRef idx="0">
              <a:schemeClr val="accent1"/>
            </a:effectRef>
            <a:fontRef idx="minor">
              <a:schemeClr val="tx1"/>
            </a:fontRef>
          </xdr:style>
        </xdr:cxnSp>
        <xdr:cxnSp macro="">
          <xdr:nvCxnSpPr>
            <xdr:cNvPr id="74" name="コネクタ: カギ線 73">
              <a:extLst>
                <a:ext uri="{FF2B5EF4-FFF2-40B4-BE49-F238E27FC236}">
                  <a16:creationId xmlns:a16="http://schemas.microsoft.com/office/drawing/2014/main" id="{3B82F19E-FB71-4E18-A60A-F1FF05106C33}"/>
                </a:ext>
              </a:extLst>
            </xdr:cNvPr>
            <xdr:cNvCxnSpPr>
              <a:cxnSpLocks/>
              <a:stCxn id="77" idx="1"/>
              <a:endCxn id="92" idx="3"/>
            </xdr:cNvCxnSpPr>
          </xdr:nvCxnSpPr>
          <xdr:spPr>
            <a:xfrm rot="10800000">
              <a:off x="1185740" y="1495497"/>
              <a:ext cx="1387743" cy="1643857"/>
            </a:xfrm>
            <a:prstGeom prst="bentConnector3">
              <a:avLst>
                <a:gd name="adj1" fmla="val -61708"/>
              </a:avLst>
            </a:prstGeom>
          </xdr:spPr>
          <xdr:style>
            <a:lnRef idx="1">
              <a:schemeClr val="accent1"/>
            </a:lnRef>
            <a:fillRef idx="0">
              <a:schemeClr val="accent1"/>
            </a:fillRef>
            <a:effectRef idx="0">
              <a:schemeClr val="accent1"/>
            </a:effectRef>
            <a:fontRef idx="minor">
              <a:schemeClr val="tx1"/>
            </a:fontRef>
          </xdr:style>
        </xdr:cxnSp>
        <xdr:sp macro="" textlink="">
          <xdr:nvSpPr>
            <xdr:cNvPr id="75" name="テキスト ボックス 74">
              <a:extLst>
                <a:ext uri="{FF2B5EF4-FFF2-40B4-BE49-F238E27FC236}">
                  <a16:creationId xmlns:a16="http://schemas.microsoft.com/office/drawing/2014/main" id="{2D3E469F-562D-62A4-775C-921279DC0E27}"/>
                </a:ext>
              </a:extLst>
            </xdr:cNvPr>
            <xdr:cNvSpPr txBox="1"/>
          </xdr:nvSpPr>
          <xdr:spPr>
            <a:xfrm>
              <a:off x="103094" y="2138286"/>
              <a:ext cx="835602" cy="5004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ECOV-DM98MA</a:t>
              </a:r>
              <a:endParaRPr kumimoji="1" lang="ja-JP" altLang="en-US" sz="1100"/>
            </a:p>
          </xdr:txBody>
        </xdr:sp>
        <xdr:sp macro="" textlink="">
          <xdr:nvSpPr>
            <xdr:cNvPr id="76" name="テキスト ボックス 75">
              <a:extLst>
                <a:ext uri="{FF2B5EF4-FFF2-40B4-BE49-F238E27FC236}">
                  <a16:creationId xmlns:a16="http://schemas.microsoft.com/office/drawing/2014/main" id="{FB4549B3-41AC-AF57-A9AB-FEEAF05C954C}"/>
                </a:ext>
              </a:extLst>
            </xdr:cNvPr>
            <xdr:cNvSpPr txBox="1"/>
          </xdr:nvSpPr>
          <xdr:spPr>
            <a:xfrm>
              <a:off x="1016578" y="3012498"/>
              <a:ext cx="1035628" cy="2346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UCH-M15VNA</a:t>
              </a:r>
              <a:endParaRPr kumimoji="1" lang="ja-JP" altLang="en-US" sz="1100"/>
            </a:p>
          </xdr:txBody>
        </xdr:sp>
        <xdr:sp macro="" textlink="">
          <xdr:nvSpPr>
            <xdr:cNvPr id="77" name="テキスト ボックス 76">
              <a:extLst>
                <a:ext uri="{FF2B5EF4-FFF2-40B4-BE49-F238E27FC236}">
                  <a16:creationId xmlns:a16="http://schemas.microsoft.com/office/drawing/2014/main" id="{78218530-51BB-C015-8F3C-F981C182C61D}"/>
                </a:ext>
              </a:extLst>
            </xdr:cNvPr>
            <xdr:cNvSpPr txBox="1"/>
          </xdr:nvSpPr>
          <xdr:spPr>
            <a:xfrm>
              <a:off x="2573482" y="3022023"/>
              <a:ext cx="1023504" cy="2346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UCH-M10VNA</a:t>
              </a:r>
              <a:endParaRPr kumimoji="1" lang="ja-JP" altLang="en-US" sz="1100"/>
            </a:p>
          </xdr:txBody>
        </xdr:sp>
        <xdr:sp macro="" textlink="">
          <xdr:nvSpPr>
            <xdr:cNvPr id="78" name="テキスト ボックス 77">
              <a:extLst>
                <a:ext uri="{FF2B5EF4-FFF2-40B4-BE49-F238E27FC236}">
                  <a16:creationId xmlns:a16="http://schemas.microsoft.com/office/drawing/2014/main" id="{DB6063EB-0B44-65A0-901E-537027F61F80}"/>
                </a:ext>
              </a:extLst>
            </xdr:cNvPr>
            <xdr:cNvSpPr txBox="1"/>
          </xdr:nvSpPr>
          <xdr:spPr>
            <a:xfrm>
              <a:off x="618617" y="3583879"/>
              <a:ext cx="2625215" cy="3004608"/>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据付条件例</a:t>
              </a:r>
              <a:endParaRPr kumimoji="1" lang="en-US" altLang="ja-JP" sz="1100"/>
            </a:p>
            <a:p>
              <a:pPr algn="l"/>
              <a:r>
                <a:rPr kumimoji="1" lang="ja-JP" altLang="en-US" sz="1100">
                  <a:solidFill>
                    <a:schemeClr val="tx1"/>
                  </a:solidFill>
                </a:rPr>
                <a:t>①</a:t>
              </a:r>
              <a:r>
                <a:rPr kumimoji="1" lang="en-US" altLang="ja-JP" sz="1100">
                  <a:solidFill>
                    <a:schemeClr val="tx1"/>
                  </a:solidFill>
                </a:rPr>
                <a:t>200m</a:t>
              </a:r>
              <a:r>
                <a:rPr kumimoji="1" lang="ja-JP" altLang="en-US" sz="1100" baseline="30000">
                  <a:solidFill>
                    <a:schemeClr val="tx1"/>
                  </a:solidFill>
                </a:rPr>
                <a:t>２</a:t>
              </a:r>
              <a:endParaRPr kumimoji="1" lang="en-US" altLang="ja-JP" sz="1100" baseline="30000">
                <a:solidFill>
                  <a:schemeClr val="tx1"/>
                </a:solidFill>
              </a:endParaRPr>
            </a:p>
            <a:p>
              <a:pPr algn="l"/>
              <a:r>
                <a:rPr kumimoji="1" lang="ja-JP" altLang="en-US" sz="1100" baseline="0"/>
                <a:t>②</a:t>
              </a:r>
              <a:r>
                <a:rPr kumimoji="1" lang="en-US" altLang="ja-JP" sz="1100" baseline="0"/>
                <a:t>3</a:t>
              </a:r>
              <a:r>
                <a:rPr kumimoji="1" lang="ja-JP" altLang="en-US" sz="1100" baseline="0"/>
                <a:t>ｍ</a:t>
              </a:r>
              <a:endParaRPr kumimoji="1" lang="en-US" altLang="ja-JP" sz="1100" baseline="0"/>
            </a:p>
            <a:p>
              <a:pPr algn="l"/>
              <a:r>
                <a:rPr kumimoji="1" lang="ja-JP" altLang="en-US" sz="1100" baseline="0"/>
                <a:t>③</a:t>
              </a:r>
              <a:r>
                <a:rPr kumimoji="1" lang="en-US" altLang="ja-JP" sz="1100" baseline="0"/>
                <a:t>0.8</a:t>
              </a:r>
              <a:r>
                <a:rPr kumimoji="1" lang="ja-JP" altLang="en-US" sz="1100" baseline="0"/>
                <a:t>ｍ</a:t>
              </a:r>
              <a:endParaRPr kumimoji="1" lang="en-US" altLang="ja-JP" sz="1100" baseline="0"/>
            </a:p>
            <a:p>
              <a:pPr algn="l"/>
              <a:r>
                <a:rPr kumimoji="1" lang="ja-JP" altLang="en-US" sz="1100" baseline="0"/>
                <a:t>⑤無</a:t>
              </a:r>
              <a:endParaRPr kumimoji="1" lang="en-US" altLang="ja-JP" sz="1100" baseline="0"/>
            </a:p>
            <a:p>
              <a:r>
                <a:rPr kumimoji="1" lang="ja-JP" altLang="ja-JP" sz="1100" baseline="0">
                  <a:solidFill>
                    <a:schemeClr val="dk1"/>
                  </a:solidFill>
                  <a:effectLst/>
                  <a:latin typeface="+mn-lt"/>
                  <a:ea typeface="+mn-ea"/>
                  <a:cs typeface="+mn-cs"/>
                </a:rPr>
                <a:t>⑥</a:t>
              </a:r>
              <a:r>
                <a:rPr kumimoji="1" lang="ja-JP" altLang="en-US" sz="1100" baseline="0">
                  <a:solidFill>
                    <a:schemeClr val="dk1"/>
                  </a:solidFill>
                  <a:effectLst/>
                  <a:latin typeface="+mn-lt"/>
                  <a:ea typeface="+mn-ea"/>
                  <a:cs typeface="+mn-cs"/>
                </a:rPr>
                <a:t>選択不要</a:t>
              </a:r>
              <a:endParaRPr lang="ja-JP" altLang="ja-JP">
                <a:effectLst/>
              </a:endParaRPr>
            </a:p>
            <a:p>
              <a:r>
                <a:rPr kumimoji="1" lang="ja-JP" altLang="ja-JP" sz="1100" baseline="0">
                  <a:solidFill>
                    <a:schemeClr val="dk1"/>
                  </a:solidFill>
                  <a:effectLst/>
                  <a:latin typeface="+mn-lt"/>
                  <a:ea typeface="+mn-ea"/>
                  <a:cs typeface="+mn-cs"/>
                </a:rPr>
                <a:t>⑦記入不要</a:t>
              </a:r>
              <a:endParaRPr kumimoji="1" lang="en-US" altLang="ja-JP" sz="1100" baseline="0"/>
            </a:p>
            <a:p>
              <a:pPr algn="l"/>
              <a:r>
                <a:rPr kumimoji="1" lang="ja-JP" altLang="en-US" sz="1100" baseline="0"/>
                <a:t>⑫</a:t>
              </a:r>
              <a:r>
                <a:rPr kumimoji="1" lang="en-US" altLang="ja-JP" sz="1100" baseline="0"/>
                <a:t>7</a:t>
              </a:r>
              <a:r>
                <a:rPr kumimoji="1" lang="ja-JP" altLang="en-US" sz="1100" baseline="0"/>
                <a:t>ｍ</a:t>
              </a:r>
              <a:endParaRPr kumimoji="1" lang="en-US" altLang="ja-JP" sz="1100" baseline="0"/>
            </a:p>
            <a:p>
              <a:pPr algn="l"/>
              <a:r>
                <a:rPr kumimoji="1" lang="ja-JP" altLang="en-US" sz="1100" baseline="0"/>
                <a:t>⑬</a:t>
              </a:r>
              <a:r>
                <a:rPr kumimoji="1" lang="en-US" altLang="ja-JP" sz="1100" baseline="0"/>
                <a:t>φ15.88</a:t>
              </a:r>
            </a:p>
            <a:p>
              <a:pPr algn="l"/>
              <a:r>
                <a:rPr kumimoji="1" lang="ja-JP" altLang="en-US" sz="1100" baseline="0"/>
                <a:t>⑭</a:t>
              </a:r>
              <a:r>
                <a:rPr kumimoji="1" lang="en-US" altLang="ja-JP" sz="1100" baseline="0"/>
                <a:t>φ31.75</a:t>
              </a:r>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ctr"/>
              <a:endParaRPr kumimoji="1" lang="ja-JP" altLang="en-US" sz="1100" baseline="30000"/>
            </a:p>
          </xdr:txBody>
        </xdr:sp>
        <xdr:sp macro="" textlink="">
          <xdr:nvSpPr>
            <xdr:cNvPr id="79" name="テキスト ボックス 78">
              <a:extLst>
                <a:ext uri="{FF2B5EF4-FFF2-40B4-BE49-F238E27FC236}">
                  <a16:creationId xmlns:a16="http://schemas.microsoft.com/office/drawing/2014/main" id="{5F07BD8A-CFDE-E691-98A9-6A48C7662FAE}"/>
                </a:ext>
              </a:extLst>
            </xdr:cNvPr>
            <xdr:cNvSpPr txBox="1"/>
          </xdr:nvSpPr>
          <xdr:spPr>
            <a:xfrm>
              <a:off x="3863686" y="3022023"/>
              <a:ext cx="1023505" cy="2346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UCH-M10VNA</a:t>
              </a:r>
              <a:endParaRPr kumimoji="1" lang="ja-JP" altLang="en-US" sz="1100"/>
            </a:p>
          </xdr:txBody>
        </xdr:sp>
        <xdr:sp macro="" textlink="">
          <xdr:nvSpPr>
            <xdr:cNvPr id="80" name="テキスト ボックス 79">
              <a:extLst>
                <a:ext uri="{FF2B5EF4-FFF2-40B4-BE49-F238E27FC236}">
                  <a16:creationId xmlns:a16="http://schemas.microsoft.com/office/drawing/2014/main" id="{B0D4EACD-3A74-406D-0CE9-D6FEEFBFEEB7}"/>
                </a:ext>
              </a:extLst>
            </xdr:cNvPr>
            <xdr:cNvSpPr txBox="1"/>
          </xdr:nvSpPr>
          <xdr:spPr>
            <a:xfrm>
              <a:off x="1185520" y="1865194"/>
              <a:ext cx="1252461" cy="234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接続配管：</a:t>
              </a:r>
              <a:r>
                <a:rPr kumimoji="1" lang="en-US" altLang="ja-JP" sz="1100"/>
                <a:t>7</a:t>
              </a:r>
              <a:r>
                <a:rPr kumimoji="1" lang="ja-JP" altLang="en-US" sz="1100"/>
                <a:t>ｍ</a:t>
              </a:r>
            </a:p>
          </xdr:txBody>
        </xdr:sp>
        <xdr:cxnSp macro="">
          <xdr:nvCxnSpPr>
            <xdr:cNvPr id="81" name="直線矢印コネクタ 80">
              <a:extLst>
                <a:ext uri="{FF2B5EF4-FFF2-40B4-BE49-F238E27FC236}">
                  <a16:creationId xmlns:a16="http://schemas.microsoft.com/office/drawing/2014/main" id="{2A8F0804-1F46-388E-E2F0-96FF18672024}"/>
                </a:ext>
              </a:extLst>
            </xdr:cNvPr>
            <xdr:cNvCxnSpPr/>
          </xdr:nvCxnSpPr>
          <xdr:spPr>
            <a:xfrm flipH="1">
              <a:off x="1497513" y="2075812"/>
              <a:ext cx="324971" cy="28761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82" name="テキスト ボックス 81">
              <a:extLst>
                <a:ext uri="{FF2B5EF4-FFF2-40B4-BE49-F238E27FC236}">
                  <a16:creationId xmlns:a16="http://schemas.microsoft.com/office/drawing/2014/main" id="{50F080CE-9F83-CC1C-0720-4D601AE16DFC}"/>
                </a:ext>
              </a:extLst>
            </xdr:cNvPr>
            <xdr:cNvSpPr txBox="1"/>
          </xdr:nvSpPr>
          <xdr:spPr>
            <a:xfrm>
              <a:off x="3499073" y="2252402"/>
              <a:ext cx="1183126" cy="3288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UC</a:t>
              </a:r>
              <a:r>
                <a:rPr kumimoji="1" lang="ja-JP" altLang="en-US" sz="1100"/>
                <a:t>分岐前：</a:t>
              </a:r>
              <a:r>
                <a:rPr kumimoji="1" lang="en-US" altLang="ja-JP" sz="1100"/>
                <a:t>4</a:t>
              </a:r>
              <a:r>
                <a:rPr kumimoji="1" lang="ja-JP" altLang="en-US" sz="1100"/>
                <a:t>ｍ</a:t>
              </a:r>
            </a:p>
          </xdr:txBody>
        </xdr:sp>
        <xdr:sp macro="" textlink="">
          <xdr:nvSpPr>
            <xdr:cNvPr id="83" name="テキスト ボックス 82">
              <a:extLst>
                <a:ext uri="{FF2B5EF4-FFF2-40B4-BE49-F238E27FC236}">
                  <a16:creationId xmlns:a16="http://schemas.microsoft.com/office/drawing/2014/main" id="{DEAFF51A-17C8-5D1E-D9CB-C8B16F99F7BE}"/>
                </a:ext>
              </a:extLst>
            </xdr:cNvPr>
            <xdr:cNvSpPr txBox="1"/>
          </xdr:nvSpPr>
          <xdr:spPr>
            <a:xfrm>
              <a:off x="1717589" y="1170132"/>
              <a:ext cx="1356879" cy="234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分岐①後：</a:t>
              </a:r>
              <a:r>
                <a:rPr kumimoji="1" lang="en-US" altLang="ja-JP" sz="1100"/>
                <a:t>36</a:t>
              </a:r>
              <a:r>
                <a:rPr kumimoji="1" lang="ja-JP" altLang="en-US" sz="1100"/>
                <a:t>ｍ</a:t>
              </a:r>
            </a:p>
          </xdr:txBody>
        </xdr:sp>
        <xdr:cxnSp macro="">
          <xdr:nvCxnSpPr>
            <xdr:cNvPr id="84" name="直線矢印コネクタ 83">
              <a:extLst>
                <a:ext uri="{FF2B5EF4-FFF2-40B4-BE49-F238E27FC236}">
                  <a16:creationId xmlns:a16="http://schemas.microsoft.com/office/drawing/2014/main" id="{043DD453-F8BA-A8BF-D7CF-D8142F2C129D}"/>
                </a:ext>
              </a:extLst>
            </xdr:cNvPr>
            <xdr:cNvCxnSpPr/>
          </xdr:nvCxnSpPr>
          <xdr:spPr>
            <a:xfrm flipH="1">
              <a:off x="1626864" y="1317948"/>
              <a:ext cx="270298" cy="19334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85" name="テキスト ボックス 84">
              <a:extLst>
                <a:ext uri="{FF2B5EF4-FFF2-40B4-BE49-F238E27FC236}">
                  <a16:creationId xmlns:a16="http://schemas.microsoft.com/office/drawing/2014/main" id="{0DBBF774-D3BE-5CE5-9B39-4629DEEE726A}"/>
                </a:ext>
              </a:extLst>
            </xdr:cNvPr>
            <xdr:cNvSpPr txBox="1"/>
          </xdr:nvSpPr>
          <xdr:spPr>
            <a:xfrm>
              <a:off x="5115340" y="1393599"/>
              <a:ext cx="1359121" cy="234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分岐前：</a:t>
              </a:r>
              <a:r>
                <a:rPr kumimoji="1" lang="en-US" altLang="ja-JP" sz="1100"/>
                <a:t>10</a:t>
              </a:r>
              <a:r>
                <a:rPr kumimoji="1" lang="ja-JP" altLang="en-US" sz="1100"/>
                <a:t>ｍ</a:t>
              </a:r>
            </a:p>
          </xdr:txBody>
        </xdr:sp>
        <xdr:cxnSp macro="">
          <xdr:nvCxnSpPr>
            <xdr:cNvPr id="86" name="直線矢印コネクタ 85">
              <a:extLst>
                <a:ext uri="{FF2B5EF4-FFF2-40B4-BE49-F238E27FC236}">
                  <a16:creationId xmlns:a16="http://schemas.microsoft.com/office/drawing/2014/main" id="{81C05ABD-1053-E218-366C-B3B1B7FB58A1}"/>
                </a:ext>
              </a:extLst>
            </xdr:cNvPr>
            <xdr:cNvCxnSpPr/>
          </xdr:nvCxnSpPr>
          <xdr:spPr>
            <a:xfrm flipH="1">
              <a:off x="4755641" y="1571309"/>
              <a:ext cx="462165" cy="2539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7" name="直線矢印コネクタ 86">
              <a:extLst>
                <a:ext uri="{FF2B5EF4-FFF2-40B4-BE49-F238E27FC236}">
                  <a16:creationId xmlns:a16="http://schemas.microsoft.com/office/drawing/2014/main" id="{26E31BC8-4139-F5F0-0554-5D02E5F55A1C}"/>
                </a:ext>
              </a:extLst>
            </xdr:cNvPr>
            <xdr:cNvCxnSpPr/>
          </xdr:nvCxnSpPr>
          <xdr:spPr>
            <a:xfrm flipH="1">
              <a:off x="3420893" y="2460922"/>
              <a:ext cx="224022" cy="17269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88" name="楕円 87">
              <a:extLst>
                <a:ext uri="{FF2B5EF4-FFF2-40B4-BE49-F238E27FC236}">
                  <a16:creationId xmlns:a16="http://schemas.microsoft.com/office/drawing/2014/main" id="{08C5B4EB-D8CC-BD59-4926-E5B56330968B}"/>
                </a:ext>
              </a:extLst>
            </xdr:cNvPr>
            <xdr:cNvSpPr/>
          </xdr:nvSpPr>
          <xdr:spPr>
            <a:xfrm>
              <a:off x="3389854" y="1444606"/>
              <a:ext cx="104685" cy="126904"/>
            </a:xfrm>
            <a:prstGeom prst="ellips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9" name="テキスト ボックス 88">
              <a:extLst>
                <a:ext uri="{FF2B5EF4-FFF2-40B4-BE49-F238E27FC236}">
                  <a16:creationId xmlns:a16="http://schemas.microsoft.com/office/drawing/2014/main" id="{E8477235-5C67-2486-A673-955CA058A005}"/>
                </a:ext>
              </a:extLst>
            </xdr:cNvPr>
            <xdr:cNvSpPr txBox="1"/>
          </xdr:nvSpPr>
          <xdr:spPr>
            <a:xfrm>
              <a:off x="3645574" y="1180464"/>
              <a:ext cx="636698" cy="2427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分岐①</a:t>
              </a:r>
            </a:p>
          </xdr:txBody>
        </xdr:sp>
        <xdr:cxnSp macro="">
          <xdr:nvCxnSpPr>
            <xdr:cNvPr id="90" name="直線矢印コネクタ 89">
              <a:extLst>
                <a:ext uri="{FF2B5EF4-FFF2-40B4-BE49-F238E27FC236}">
                  <a16:creationId xmlns:a16="http://schemas.microsoft.com/office/drawing/2014/main" id="{C0924016-34A2-DCA1-1330-0B377E2038EF}"/>
                </a:ext>
              </a:extLst>
            </xdr:cNvPr>
            <xdr:cNvCxnSpPr>
              <a:stCxn id="89" idx="1"/>
              <a:endCxn id="88" idx="7"/>
            </xdr:cNvCxnSpPr>
          </xdr:nvCxnSpPr>
          <xdr:spPr>
            <a:xfrm flipH="1">
              <a:off x="3479208" y="1301858"/>
              <a:ext cx="166366" cy="16133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sp macro="" textlink="">
        <xdr:nvSpPr>
          <xdr:cNvPr id="92" name="正方形/長方形 91">
            <a:extLst>
              <a:ext uri="{FF2B5EF4-FFF2-40B4-BE49-F238E27FC236}">
                <a16:creationId xmlns:a16="http://schemas.microsoft.com/office/drawing/2014/main" id="{B96364DB-606A-4C18-B6C6-0472FA25835F}"/>
              </a:ext>
            </a:extLst>
          </xdr:cNvPr>
          <xdr:cNvSpPr/>
        </xdr:nvSpPr>
        <xdr:spPr>
          <a:xfrm>
            <a:off x="958301" y="26423258"/>
            <a:ext cx="1070916" cy="669989"/>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3" name="テキスト ボックス 92">
            <a:extLst>
              <a:ext uri="{FF2B5EF4-FFF2-40B4-BE49-F238E27FC236}">
                <a16:creationId xmlns:a16="http://schemas.microsoft.com/office/drawing/2014/main" id="{3A0DB9D2-17A7-477C-A9DC-AF3E6949DE94}"/>
              </a:ext>
            </a:extLst>
          </xdr:cNvPr>
          <xdr:cNvSpPr txBox="1"/>
        </xdr:nvSpPr>
        <xdr:spPr>
          <a:xfrm>
            <a:off x="1066700" y="26529008"/>
            <a:ext cx="816166" cy="4967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ECOV-DM150MA</a:t>
            </a:r>
            <a:endParaRPr kumimoji="1" lang="ja-JP" altLang="en-US" sz="1100"/>
          </a:p>
        </xdr:txBody>
      </xdr:sp>
      <xdr:sp macro="" textlink="">
        <xdr:nvSpPr>
          <xdr:cNvPr id="94" name="テキスト ボックス 93">
            <a:extLst>
              <a:ext uri="{FF2B5EF4-FFF2-40B4-BE49-F238E27FC236}">
                <a16:creationId xmlns:a16="http://schemas.microsoft.com/office/drawing/2014/main" id="{51AFD556-533B-4570-9AF5-96D99DEF3C4E}"/>
              </a:ext>
            </a:extLst>
          </xdr:cNvPr>
          <xdr:cNvSpPr txBox="1"/>
        </xdr:nvSpPr>
        <xdr:spPr>
          <a:xfrm>
            <a:off x="4208172" y="28842965"/>
            <a:ext cx="2323257" cy="298547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据付条件例</a:t>
            </a:r>
            <a:endParaRPr kumimoji="1" lang="en-US" altLang="ja-JP" sz="1100"/>
          </a:p>
          <a:p>
            <a:pPr algn="l"/>
            <a:r>
              <a:rPr kumimoji="1" lang="ja-JP" altLang="en-US" sz="1100">
                <a:solidFill>
                  <a:schemeClr val="tx1"/>
                </a:solidFill>
              </a:rPr>
              <a:t>①</a:t>
            </a:r>
            <a:r>
              <a:rPr kumimoji="1" lang="en-US" altLang="ja-JP" sz="1100">
                <a:solidFill>
                  <a:schemeClr val="tx1"/>
                </a:solidFill>
              </a:rPr>
              <a:t>200m</a:t>
            </a:r>
            <a:r>
              <a:rPr kumimoji="1" lang="ja-JP" altLang="en-US" sz="1100" baseline="30000">
                <a:solidFill>
                  <a:schemeClr val="tx1"/>
                </a:solidFill>
              </a:rPr>
              <a:t>２</a:t>
            </a:r>
            <a:endParaRPr kumimoji="1" lang="en-US" altLang="ja-JP" sz="1100" baseline="30000">
              <a:solidFill>
                <a:schemeClr val="tx1"/>
              </a:solidFill>
            </a:endParaRPr>
          </a:p>
          <a:p>
            <a:pPr algn="l"/>
            <a:r>
              <a:rPr kumimoji="1" lang="ja-JP" altLang="en-US" sz="1100" baseline="0"/>
              <a:t>②</a:t>
            </a:r>
            <a:r>
              <a:rPr kumimoji="1" lang="en-US" altLang="ja-JP" sz="1100" baseline="0"/>
              <a:t>3</a:t>
            </a:r>
            <a:r>
              <a:rPr kumimoji="1" lang="ja-JP" altLang="en-US" sz="1100" baseline="0"/>
              <a:t>ｍ</a:t>
            </a:r>
            <a:endParaRPr kumimoji="1" lang="en-US" altLang="ja-JP" sz="1100" baseline="0"/>
          </a:p>
          <a:p>
            <a:pPr algn="l"/>
            <a:r>
              <a:rPr kumimoji="1" lang="ja-JP" altLang="en-US" sz="1100" baseline="0"/>
              <a:t>③</a:t>
            </a:r>
            <a:r>
              <a:rPr kumimoji="1" lang="en-US" altLang="ja-JP" sz="1100" baseline="0"/>
              <a:t>0.8</a:t>
            </a:r>
            <a:r>
              <a:rPr kumimoji="1" lang="ja-JP" altLang="en-US" sz="1100" baseline="0"/>
              <a:t>ｍ</a:t>
            </a:r>
            <a:endParaRPr kumimoji="1" lang="en-US" altLang="ja-JP" sz="1100" baseline="0"/>
          </a:p>
          <a:p>
            <a:pPr algn="l"/>
            <a:r>
              <a:rPr kumimoji="1" lang="ja-JP" altLang="en-US" sz="1100" baseline="0"/>
              <a:t>⑤有</a:t>
            </a:r>
            <a:endParaRPr kumimoji="1" lang="en-US" altLang="ja-JP" sz="1100" baseline="0"/>
          </a:p>
          <a:p>
            <a:pPr algn="l"/>
            <a:r>
              <a:rPr kumimoji="1" lang="ja-JP" altLang="en-US" sz="1100" baseline="0"/>
              <a:t>⑥有</a:t>
            </a:r>
            <a:endParaRPr kumimoji="1" lang="en-US" altLang="ja-JP" sz="1100" baseline="0"/>
          </a:p>
          <a:p>
            <a:pPr algn="l"/>
            <a:r>
              <a:rPr kumimoji="1" lang="ja-JP" altLang="en-US" sz="1100" baseline="0"/>
              <a:t>⑦</a:t>
            </a:r>
            <a:r>
              <a:rPr kumimoji="1" lang="ja-JP" altLang="ja-JP" sz="1100" baseline="0">
                <a:solidFill>
                  <a:schemeClr val="dk1"/>
                </a:solidFill>
                <a:effectLst/>
                <a:latin typeface="+mn-lt"/>
                <a:ea typeface="+mn-ea"/>
                <a:cs typeface="+mn-cs"/>
              </a:rPr>
              <a:t>記入不要</a:t>
            </a:r>
            <a:endParaRPr kumimoji="1" lang="en-US" altLang="ja-JP" sz="1100" baseline="0"/>
          </a:p>
          <a:p>
            <a:pPr algn="l"/>
            <a:r>
              <a:rPr kumimoji="1" lang="ja-JP" altLang="en-US" sz="1100" baseline="0"/>
              <a:t>⑫</a:t>
            </a:r>
            <a:r>
              <a:rPr kumimoji="1" lang="en-US" altLang="ja-JP" sz="1100" baseline="0"/>
              <a:t>50</a:t>
            </a:r>
            <a:r>
              <a:rPr kumimoji="1" lang="ja-JP" altLang="en-US" sz="1100" baseline="0"/>
              <a:t>ｍ</a:t>
            </a:r>
            <a:endParaRPr kumimoji="1" lang="en-US" altLang="ja-JP" sz="1100" baseline="0"/>
          </a:p>
          <a:p>
            <a:pPr algn="l"/>
            <a:r>
              <a:rPr kumimoji="1" lang="ja-JP" altLang="en-US" sz="1100" baseline="0"/>
              <a:t>⑬</a:t>
            </a:r>
            <a:r>
              <a:rPr kumimoji="1" lang="en-US" altLang="ja-JP" sz="1100" baseline="0"/>
              <a:t>φ15.88</a:t>
            </a:r>
          </a:p>
          <a:p>
            <a:pPr algn="l"/>
            <a:r>
              <a:rPr kumimoji="1" lang="ja-JP" altLang="en-US" sz="1100" baseline="0"/>
              <a:t>⑭</a:t>
            </a:r>
            <a:r>
              <a:rPr kumimoji="1" lang="en-US" altLang="ja-JP" sz="1100" baseline="0"/>
              <a:t>φ38.1</a:t>
            </a:r>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l"/>
            <a:endParaRPr kumimoji="1" lang="en-US" altLang="ja-JP" sz="1100" baseline="0"/>
          </a:p>
          <a:p>
            <a:pPr algn="ctr"/>
            <a:endParaRPr kumimoji="1" lang="ja-JP" altLang="en-US" sz="1100" baseline="30000"/>
          </a:p>
        </xdr:txBody>
      </xdr:sp>
    </xdr:grpSp>
    <xdr:clientData/>
  </xdr:twoCellAnchor>
  <xdr:twoCellAnchor>
    <xdr:from>
      <xdr:col>12</xdr:col>
      <xdr:colOff>331108</xdr:colOff>
      <xdr:row>131</xdr:row>
      <xdr:rowOff>111123</xdr:rowOff>
    </xdr:from>
    <xdr:to>
      <xdr:col>13</xdr:col>
      <xdr:colOff>351838</xdr:colOff>
      <xdr:row>134</xdr:row>
      <xdr:rowOff>205532</xdr:rowOff>
    </xdr:to>
    <xdr:sp macro="" textlink="">
      <xdr:nvSpPr>
        <xdr:cNvPr id="95" name="矢印: 下 94">
          <a:extLst>
            <a:ext uri="{FF2B5EF4-FFF2-40B4-BE49-F238E27FC236}">
              <a16:creationId xmlns:a16="http://schemas.microsoft.com/office/drawing/2014/main" id="{B102D343-A339-4562-8F3A-CB04D25FFE2C}"/>
            </a:ext>
          </a:extLst>
        </xdr:cNvPr>
        <xdr:cNvSpPr/>
      </xdr:nvSpPr>
      <xdr:spPr>
        <a:xfrm rot="16200000">
          <a:off x="8458555" y="29414660"/>
          <a:ext cx="774766" cy="701087"/>
        </a:xfrm>
        <a:prstGeom prst="down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29975</xdr:colOff>
      <xdr:row>22</xdr:row>
      <xdr:rowOff>95250</xdr:rowOff>
    </xdr:from>
    <xdr:to>
      <xdr:col>14</xdr:col>
      <xdr:colOff>593911</xdr:colOff>
      <xdr:row>27</xdr:row>
      <xdr:rowOff>40440</xdr:rowOff>
    </xdr:to>
    <xdr:sp macro="" textlink="">
      <xdr:nvSpPr>
        <xdr:cNvPr id="97" name="テキスト ボックス 5">
          <a:extLst>
            <a:ext uri="{FF2B5EF4-FFF2-40B4-BE49-F238E27FC236}">
              <a16:creationId xmlns:a16="http://schemas.microsoft.com/office/drawing/2014/main" id="{F824284B-36FA-4310-A9A7-23083FC6FAE6}"/>
            </a:ext>
          </a:extLst>
        </xdr:cNvPr>
        <xdr:cNvSpPr txBox="1"/>
      </xdr:nvSpPr>
      <xdr:spPr>
        <a:xfrm>
          <a:off x="1397093" y="5205132"/>
          <a:ext cx="8766642" cy="1065779"/>
        </a:xfrm>
        <a:prstGeom prst="rect">
          <a:avLst/>
        </a:prstGeom>
        <a:solidFill>
          <a:srgbClr val="FFF9AF"/>
        </a:solidFill>
        <a:ln w="28575">
          <a:solidFill>
            <a:sysClr val="windowText" lastClr="000000"/>
          </a:solidFill>
          <a:prstDash val="sysDash"/>
        </a:ln>
      </xdr:spPr>
      <xdr:txBody>
        <a:bodyPr wrap="square" lIns="900000" tIns="72000" rIns="288000" bIns="72000" rtlCol="0" anchor="ctr" anchorCtr="0">
          <a:noAutofit/>
        </a:bodyPr>
        <a:lstStyle>
          <a:defPPr>
            <a:defRPr lang="ja-JP"/>
          </a:defPPr>
          <a:lvl1pPr marL="0" algn="l" defTabSz="914400" rtl="0" eaLnBrk="1" latinLnBrk="0" hangingPunct="1">
            <a:defRPr kumimoji="1" sz="1800" kern="1200">
              <a:solidFill>
                <a:sysClr val="windowText" lastClr="000000"/>
              </a:solidFill>
              <a:latin typeface="Calibri"/>
            </a:defRPr>
          </a:lvl1pPr>
          <a:lvl2pPr marL="457200" algn="l" defTabSz="914400" rtl="0" eaLnBrk="1" latinLnBrk="0" hangingPunct="1">
            <a:defRPr kumimoji="1" sz="1800" kern="1200">
              <a:solidFill>
                <a:sysClr val="windowText" lastClr="000000"/>
              </a:solidFill>
              <a:latin typeface="Calibri"/>
            </a:defRPr>
          </a:lvl2pPr>
          <a:lvl3pPr marL="914400" algn="l" defTabSz="914400" rtl="0" eaLnBrk="1" latinLnBrk="0" hangingPunct="1">
            <a:defRPr kumimoji="1" sz="1800" kern="1200">
              <a:solidFill>
                <a:sysClr val="windowText" lastClr="000000"/>
              </a:solidFill>
              <a:latin typeface="Calibri"/>
            </a:defRPr>
          </a:lvl3pPr>
          <a:lvl4pPr marL="1371600" algn="l" defTabSz="914400" rtl="0" eaLnBrk="1" latinLnBrk="0" hangingPunct="1">
            <a:defRPr kumimoji="1" sz="1800" kern="1200">
              <a:solidFill>
                <a:sysClr val="windowText" lastClr="000000"/>
              </a:solidFill>
              <a:latin typeface="Calibri"/>
            </a:defRPr>
          </a:lvl4pPr>
          <a:lvl5pPr marL="1828800" algn="l" defTabSz="914400" rtl="0" eaLnBrk="1" latinLnBrk="0" hangingPunct="1">
            <a:defRPr kumimoji="1" sz="1800" kern="1200">
              <a:solidFill>
                <a:sysClr val="windowText" lastClr="000000"/>
              </a:solidFill>
              <a:latin typeface="Calibri"/>
            </a:defRPr>
          </a:lvl5pPr>
          <a:lvl6pPr marL="2286000" algn="l" defTabSz="914400" rtl="0" eaLnBrk="1" latinLnBrk="0" hangingPunct="1">
            <a:defRPr kumimoji="1" sz="1800" kern="1200">
              <a:solidFill>
                <a:sysClr val="windowText" lastClr="000000"/>
              </a:solidFill>
              <a:latin typeface="Calibri"/>
            </a:defRPr>
          </a:lvl6pPr>
          <a:lvl7pPr marL="2743200" algn="l" defTabSz="914400" rtl="0" eaLnBrk="1" latinLnBrk="0" hangingPunct="1">
            <a:defRPr kumimoji="1" sz="1800" kern="1200">
              <a:solidFill>
                <a:sysClr val="windowText" lastClr="000000"/>
              </a:solidFill>
              <a:latin typeface="Calibri"/>
            </a:defRPr>
          </a:lvl7pPr>
          <a:lvl8pPr marL="3200400" algn="l" defTabSz="914400" rtl="0" eaLnBrk="1" latinLnBrk="0" hangingPunct="1">
            <a:defRPr kumimoji="1" sz="1800" kern="1200">
              <a:solidFill>
                <a:sysClr val="windowText" lastClr="000000"/>
              </a:solidFill>
              <a:latin typeface="Calibri"/>
            </a:defRPr>
          </a:lvl8pPr>
          <a:lvl9pPr marL="3657600" algn="l" defTabSz="914400" rtl="0" eaLnBrk="1" latinLnBrk="0" hangingPunct="1">
            <a:defRPr kumimoji="1" sz="1800" kern="1200">
              <a:solidFill>
                <a:sysClr val="windowText" lastClr="000000"/>
              </a:solidFill>
              <a:latin typeface="Calibri"/>
            </a:defRPr>
          </a:lvl9pPr>
        </a:lstStyle>
        <a:p>
          <a:pPr algn="l"/>
          <a:r>
            <a:rPr lang="ja-JP" altLang="en-US" sz="1400" b="1">
              <a:latin typeface="メイリオ" panose="020B0604030504040204" pitchFamily="50" charset="-128"/>
              <a:ea typeface="メイリオ" panose="020B0604030504040204" pitchFamily="50" charset="-128"/>
            </a:rPr>
            <a:t>冷媒漏えい時の平均濃度の求め方</a:t>
          </a:r>
          <a:endParaRPr lang="ja-JP" altLang="en-US" sz="1400" b="1" i="0" u="none" strike="noStrike" baseline="0">
            <a:latin typeface="メイリオ" panose="020B0604030504040204" pitchFamily="50" charset="-128"/>
            <a:ea typeface="メイリオ" panose="020B0604030504040204" pitchFamily="50" charset="-128"/>
          </a:endParaRPr>
        </a:p>
      </xdr:txBody>
    </xdr:sp>
    <xdr:clientData/>
  </xdr:twoCellAnchor>
  <xdr:twoCellAnchor>
    <xdr:from>
      <xdr:col>2</xdr:col>
      <xdr:colOff>80002</xdr:colOff>
      <xdr:row>27</xdr:row>
      <xdr:rowOff>136829</xdr:rowOff>
    </xdr:from>
    <xdr:to>
      <xdr:col>11</xdr:col>
      <xdr:colOff>357481</xdr:colOff>
      <xdr:row>40</xdr:row>
      <xdr:rowOff>43202</xdr:rowOff>
    </xdr:to>
    <xdr:grpSp>
      <xdr:nvGrpSpPr>
        <xdr:cNvPr id="99" name="グループ化 98">
          <a:extLst>
            <a:ext uri="{FF2B5EF4-FFF2-40B4-BE49-F238E27FC236}">
              <a16:creationId xmlns:a16="http://schemas.microsoft.com/office/drawing/2014/main" id="{8C9198CE-58C1-483B-B1BB-CD8B0F02ED60}"/>
            </a:ext>
          </a:extLst>
        </xdr:cNvPr>
        <xdr:cNvGrpSpPr/>
      </xdr:nvGrpSpPr>
      <xdr:grpSpPr>
        <a:xfrm>
          <a:off x="1450673" y="6270000"/>
          <a:ext cx="6445498" cy="2775490"/>
          <a:chOff x="12314413" y="3408850"/>
          <a:chExt cx="6466689" cy="2878172"/>
        </a:xfrm>
      </xdr:grpSpPr>
      <xdr:grpSp>
        <xdr:nvGrpSpPr>
          <xdr:cNvPr id="100" name="グループ化 99">
            <a:extLst>
              <a:ext uri="{FF2B5EF4-FFF2-40B4-BE49-F238E27FC236}">
                <a16:creationId xmlns:a16="http://schemas.microsoft.com/office/drawing/2014/main" id="{44A813E3-4A89-E904-0C77-9C9CD9DF2380}"/>
              </a:ext>
            </a:extLst>
          </xdr:cNvPr>
          <xdr:cNvGrpSpPr/>
        </xdr:nvGrpSpPr>
        <xdr:grpSpPr>
          <a:xfrm>
            <a:off x="12314413" y="3408850"/>
            <a:ext cx="5641521" cy="2878172"/>
            <a:chOff x="12314413" y="3408850"/>
            <a:chExt cx="5641521" cy="2878172"/>
          </a:xfrm>
        </xdr:grpSpPr>
        <xdr:sp macro="" textlink="">
          <xdr:nvSpPr>
            <xdr:cNvPr id="102" name="正方形/長方形 101">
              <a:extLst>
                <a:ext uri="{FF2B5EF4-FFF2-40B4-BE49-F238E27FC236}">
                  <a16:creationId xmlns:a16="http://schemas.microsoft.com/office/drawing/2014/main" id="{16EA1C7C-C8A9-E473-0947-51A94A4E620E}"/>
                </a:ext>
              </a:extLst>
            </xdr:cNvPr>
            <xdr:cNvSpPr/>
          </xdr:nvSpPr>
          <xdr:spPr>
            <a:xfrm>
              <a:off x="12314413" y="3419318"/>
              <a:ext cx="5641521" cy="2867704"/>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n-ea"/>
                <a:ea typeface="+mn-ea"/>
              </a:endParaRPr>
            </a:p>
          </xdr:txBody>
        </xdr:sp>
        <xdr:cxnSp macro="">
          <xdr:nvCxnSpPr>
            <xdr:cNvPr id="103" name="コネクタ: カギ線 102">
              <a:extLst>
                <a:ext uri="{FF2B5EF4-FFF2-40B4-BE49-F238E27FC236}">
                  <a16:creationId xmlns:a16="http://schemas.microsoft.com/office/drawing/2014/main" id="{346DF225-9B9D-AD7F-A1EF-ED82E354DC9A}"/>
                </a:ext>
              </a:extLst>
            </xdr:cNvPr>
            <xdr:cNvCxnSpPr>
              <a:endCxn id="102" idx="3"/>
            </xdr:cNvCxnSpPr>
          </xdr:nvCxnSpPr>
          <xdr:spPr>
            <a:xfrm>
              <a:off x="15803073" y="4259873"/>
              <a:ext cx="2152861" cy="597326"/>
            </a:xfrm>
            <a:prstGeom prst="bentConnector3">
              <a:avLst>
                <a:gd name="adj1" fmla="val 5984"/>
              </a:avLst>
            </a:prstGeom>
            <a:ln w="76200" cmpd="dbl">
              <a:solidFill>
                <a:schemeClr val="accent1"/>
              </a:solidFill>
            </a:ln>
          </xdr:spPr>
          <xdr:style>
            <a:lnRef idx="1">
              <a:schemeClr val="accent1"/>
            </a:lnRef>
            <a:fillRef idx="0">
              <a:schemeClr val="accent1"/>
            </a:fillRef>
            <a:effectRef idx="0">
              <a:schemeClr val="accent1"/>
            </a:effectRef>
            <a:fontRef idx="minor">
              <a:schemeClr val="tx1"/>
            </a:fontRef>
          </xdr:style>
        </xdr:cxnSp>
        <xdr:sp macro="" textlink="">
          <xdr:nvSpPr>
            <xdr:cNvPr id="104" name="正方形/長方形 103">
              <a:extLst>
                <a:ext uri="{FF2B5EF4-FFF2-40B4-BE49-F238E27FC236}">
                  <a16:creationId xmlns:a16="http://schemas.microsoft.com/office/drawing/2014/main" id="{9F5186F0-29B0-1FBA-3F0B-243ADEA59982}"/>
                </a:ext>
              </a:extLst>
            </xdr:cNvPr>
            <xdr:cNvSpPr/>
          </xdr:nvSpPr>
          <xdr:spPr>
            <a:xfrm>
              <a:off x="14734965" y="3764048"/>
              <a:ext cx="1351869" cy="72253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n-ea"/>
                <a:ea typeface="+mn-ea"/>
              </a:endParaRPr>
            </a:p>
          </xdr:txBody>
        </xdr:sp>
        <xdr:grpSp>
          <xdr:nvGrpSpPr>
            <xdr:cNvPr id="105" name="グループ化 104">
              <a:extLst>
                <a:ext uri="{FF2B5EF4-FFF2-40B4-BE49-F238E27FC236}">
                  <a16:creationId xmlns:a16="http://schemas.microsoft.com/office/drawing/2014/main" id="{FA7ABE31-31D6-6DEC-D904-F075AA21CF10}"/>
                </a:ext>
              </a:extLst>
            </xdr:cNvPr>
            <xdr:cNvGrpSpPr/>
          </xdr:nvGrpSpPr>
          <xdr:grpSpPr>
            <a:xfrm>
              <a:off x="14809752" y="3715481"/>
              <a:ext cx="113933" cy="106000"/>
              <a:chOff x="7530613" y="2242038"/>
              <a:chExt cx="199292" cy="190500"/>
            </a:xfrm>
          </xdr:grpSpPr>
          <xdr:sp macro="" textlink="">
            <xdr:nvSpPr>
              <xdr:cNvPr id="125" name="正方形/長方形 124">
                <a:extLst>
                  <a:ext uri="{FF2B5EF4-FFF2-40B4-BE49-F238E27FC236}">
                    <a16:creationId xmlns:a16="http://schemas.microsoft.com/office/drawing/2014/main" id="{8F29B0B7-E53F-2814-8B60-A00A81AD461B}"/>
                  </a:ext>
                </a:extLst>
              </xdr:cNvPr>
              <xdr:cNvSpPr/>
            </xdr:nvSpPr>
            <xdr:spPr>
              <a:xfrm>
                <a:off x="7532077" y="2242038"/>
                <a:ext cx="197827" cy="190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n-ea"/>
                  <a:ea typeface="+mn-ea"/>
                </a:endParaRPr>
              </a:p>
            </xdr:txBody>
          </xdr:sp>
          <xdr:sp macro="" textlink="">
            <xdr:nvSpPr>
              <xdr:cNvPr id="126" name="正方形/長方形 125">
                <a:extLst>
                  <a:ext uri="{FF2B5EF4-FFF2-40B4-BE49-F238E27FC236}">
                    <a16:creationId xmlns:a16="http://schemas.microsoft.com/office/drawing/2014/main" id="{57ACFF01-6B6C-81AA-5476-BD7663FADF50}"/>
                  </a:ext>
                </a:extLst>
              </xdr:cNvPr>
              <xdr:cNvSpPr/>
            </xdr:nvSpPr>
            <xdr:spPr>
              <a:xfrm>
                <a:off x="7530613" y="2245335"/>
                <a:ext cx="199292" cy="7473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n-ea"/>
                  <a:ea typeface="+mn-ea"/>
                </a:endParaRPr>
              </a:p>
            </xdr:txBody>
          </xdr:sp>
        </xdr:grpSp>
        <xdr:grpSp>
          <xdr:nvGrpSpPr>
            <xdr:cNvPr id="106" name="グループ化 105">
              <a:extLst>
                <a:ext uri="{FF2B5EF4-FFF2-40B4-BE49-F238E27FC236}">
                  <a16:creationId xmlns:a16="http://schemas.microsoft.com/office/drawing/2014/main" id="{DFBF39D7-713F-85B2-CA92-9FC323971C93}"/>
                </a:ext>
              </a:extLst>
            </xdr:cNvPr>
            <xdr:cNvGrpSpPr/>
          </xdr:nvGrpSpPr>
          <xdr:grpSpPr>
            <a:xfrm>
              <a:off x="15772875" y="3704124"/>
              <a:ext cx="113933" cy="106000"/>
              <a:chOff x="7530613" y="2242038"/>
              <a:chExt cx="199292" cy="190500"/>
            </a:xfrm>
          </xdr:grpSpPr>
          <xdr:sp macro="" textlink="">
            <xdr:nvSpPr>
              <xdr:cNvPr id="123" name="正方形/長方形 122">
                <a:extLst>
                  <a:ext uri="{FF2B5EF4-FFF2-40B4-BE49-F238E27FC236}">
                    <a16:creationId xmlns:a16="http://schemas.microsoft.com/office/drawing/2014/main" id="{939D6484-053B-9160-7C3D-E624FB421CD0}"/>
                  </a:ext>
                </a:extLst>
              </xdr:cNvPr>
              <xdr:cNvSpPr/>
            </xdr:nvSpPr>
            <xdr:spPr>
              <a:xfrm>
                <a:off x="7532077" y="2242038"/>
                <a:ext cx="197827" cy="190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n-ea"/>
                  <a:ea typeface="+mn-ea"/>
                </a:endParaRPr>
              </a:p>
            </xdr:txBody>
          </xdr:sp>
          <xdr:sp macro="" textlink="">
            <xdr:nvSpPr>
              <xdr:cNvPr id="124" name="正方形/長方形 123">
                <a:extLst>
                  <a:ext uri="{FF2B5EF4-FFF2-40B4-BE49-F238E27FC236}">
                    <a16:creationId xmlns:a16="http://schemas.microsoft.com/office/drawing/2014/main" id="{D071543B-6877-AF3B-A3C1-E034FCB6F788}"/>
                  </a:ext>
                </a:extLst>
              </xdr:cNvPr>
              <xdr:cNvSpPr/>
            </xdr:nvSpPr>
            <xdr:spPr>
              <a:xfrm>
                <a:off x="7530613" y="2245335"/>
                <a:ext cx="199292" cy="7473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n-ea"/>
                  <a:ea typeface="+mn-ea"/>
                </a:endParaRPr>
              </a:p>
            </xdr:txBody>
          </xdr:sp>
        </xdr:grpSp>
        <xdr:sp macro="" textlink="">
          <xdr:nvSpPr>
            <xdr:cNvPr id="107" name="楕円 106">
              <a:extLst>
                <a:ext uri="{FF2B5EF4-FFF2-40B4-BE49-F238E27FC236}">
                  <a16:creationId xmlns:a16="http://schemas.microsoft.com/office/drawing/2014/main" id="{156EE09C-D2C3-5FDE-46A1-5EF2400EABF9}"/>
                </a:ext>
              </a:extLst>
            </xdr:cNvPr>
            <xdr:cNvSpPr/>
          </xdr:nvSpPr>
          <xdr:spPr>
            <a:xfrm>
              <a:off x="14889404" y="3912577"/>
              <a:ext cx="444745" cy="422762"/>
            </a:xfrm>
            <a:prstGeom prst="ellips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n-ea"/>
                <a:ea typeface="+mn-ea"/>
              </a:endParaRPr>
            </a:p>
          </xdr:txBody>
        </xdr:sp>
        <xdr:sp macro="" textlink="">
          <xdr:nvSpPr>
            <xdr:cNvPr id="108" name="楕円 107">
              <a:extLst>
                <a:ext uri="{FF2B5EF4-FFF2-40B4-BE49-F238E27FC236}">
                  <a16:creationId xmlns:a16="http://schemas.microsoft.com/office/drawing/2014/main" id="{FD1ED9A0-B076-0816-B583-78BE515C2DD3}"/>
                </a:ext>
              </a:extLst>
            </xdr:cNvPr>
            <xdr:cNvSpPr/>
          </xdr:nvSpPr>
          <xdr:spPr>
            <a:xfrm>
              <a:off x="15381407" y="3925397"/>
              <a:ext cx="449507" cy="408476"/>
            </a:xfrm>
            <a:prstGeom prst="ellips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n-ea"/>
                <a:ea typeface="+mn-ea"/>
              </a:endParaRPr>
            </a:p>
          </xdr:txBody>
        </xdr:sp>
        <xdr:cxnSp macro="">
          <xdr:nvCxnSpPr>
            <xdr:cNvPr id="109" name="直線矢印コネクタ 108">
              <a:extLst>
                <a:ext uri="{FF2B5EF4-FFF2-40B4-BE49-F238E27FC236}">
                  <a16:creationId xmlns:a16="http://schemas.microsoft.com/office/drawing/2014/main" id="{190C3A57-A8C0-53B2-9E05-59B53872B584}"/>
                </a:ext>
              </a:extLst>
            </xdr:cNvPr>
            <xdr:cNvCxnSpPr/>
          </xdr:nvCxnSpPr>
          <xdr:spPr>
            <a:xfrm>
              <a:off x="14838484" y="3408850"/>
              <a:ext cx="13242" cy="305847"/>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0" name="テキスト ボックス 109">
              <a:extLst>
                <a:ext uri="{FF2B5EF4-FFF2-40B4-BE49-F238E27FC236}">
                  <a16:creationId xmlns:a16="http://schemas.microsoft.com/office/drawing/2014/main" id="{F6931722-47EB-F8EA-3D0F-FC6C398B3FAF}"/>
                </a:ext>
              </a:extLst>
            </xdr:cNvPr>
            <xdr:cNvSpPr txBox="1"/>
          </xdr:nvSpPr>
          <xdr:spPr>
            <a:xfrm>
              <a:off x="14851726" y="3426644"/>
              <a:ext cx="2183737" cy="289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n-ea"/>
                  <a:ea typeface="+mn-ea"/>
                </a:rPr>
                <a:t>③天井とユニットクーラの隙間</a:t>
              </a:r>
            </a:p>
          </xdr:txBody>
        </xdr:sp>
        <xdr:sp macro="" textlink="">
          <xdr:nvSpPr>
            <xdr:cNvPr id="111" name="楕円 110">
              <a:extLst>
                <a:ext uri="{FF2B5EF4-FFF2-40B4-BE49-F238E27FC236}">
                  <a16:creationId xmlns:a16="http://schemas.microsoft.com/office/drawing/2014/main" id="{25E182D6-CC55-36EC-E588-EA60DC84B88E}"/>
                </a:ext>
              </a:extLst>
            </xdr:cNvPr>
            <xdr:cNvSpPr/>
          </xdr:nvSpPr>
          <xdr:spPr>
            <a:xfrm>
              <a:off x="16618927" y="4780450"/>
              <a:ext cx="124557" cy="165223"/>
            </a:xfrm>
            <a:prstGeom prst="ellips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mn-ea"/>
                <a:ea typeface="+mn-ea"/>
              </a:endParaRPr>
            </a:p>
          </xdr:txBody>
        </xdr:sp>
        <xdr:cxnSp macro="">
          <xdr:nvCxnSpPr>
            <xdr:cNvPr id="112" name="直線矢印コネクタ 111">
              <a:extLst>
                <a:ext uri="{FF2B5EF4-FFF2-40B4-BE49-F238E27FC236}">
                  <a16:creationId xmlns:a16="http://schemas.microsoft.com/office/drawing/2014/main" id="{85C23FDE-2C7B-3342-57E6-594B7FFE30D2}"/>
                </a:ext>
              </a:extLst>
            </xdr:cNvPr>
            <xdr:cNvCxnSpPr>
              <a:stCxn id="101" idx="1"/>
              <a:endCxn id="111" idx="0"/>
            </xdr:cNvCxnSpPr>
          </xdr:nvCxnSpPr>
          <xdr:spPr>
            <a:xfrm flipH="1">
              <a:off x="16685968" y="4570809"/>
              <a:ext cx="278476" cy="20964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13" name="直線コネクタ 112">
              <a:extLst>
                <a:ext uri="{FF2B5EF4-FFF2-40B4-BE49-F238E27FC236}">
                  <a16:creationId xmlns:a16="http://schemas.microsoft.com/office/drawing/2014/main" id="{F3A9CB72-6E7C-68A0-F01B-81549441D261}"/>
                </a:ext>
              </a:extLst>
            </xdr:cNvPr>
            <xdr:cNvCxnSpPr/>
          </xdr:nvCxnSpPr>
          <xdr:spPr>
            <a:xfrm flipH="1">
              <a:off x="13182600" y="4488139"/>
              <a:ext cx="1532283"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xnSp macro="">
          <xdr:nvCxnSpPr>
            <xdr:cNvPr id="114" name="直線矢印コネクタ 113">
              <a:extLst>
                <a:ext uri="{FF2B5EF4-FFF2-40B4-BE49-F238E27FC236}">
                  <a16:creationId xmlns:a16="http://schemas.microsoft.com/office/drawing/2014/main" id="{ADBF15FB-0FBB-68B6-031E-FDCB43E621D3}"/>
                </a:ext>
              </a:extLst>
            </xdr:cNvPr>
            <xdr:cNvCxnSpPr/>
          </xdr:nvCxnSpPr>
          <xdr:spPr>
            <a:xfrm flipH="1">
              <a:off x="13295036" y="4504626"/>
              <a:ext cx="1471" cy="1770899"/>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15" name="直線矢印コネクタ 114">
              <a:extLst>
                <a:ext uri="{FF2B5EF4-FFF2-40B4-BE49-F238E27FC236}">
                  <a16:creationId xmlns:a16="http://schemas.microsoft.com/office/drawing/2014/main" id="{C01BA7A1-D533-DB65-37D1-018AB4F78118}"/>
                </a:ext>
              </a:extLst>
            </xdr:cNvPr>
            <xdr:cNvCxnSpPr/>
          </xdr:nvCxnSpPr>
          <xdr:spPr>
            <a:xfrm flipH="1">
              <a:off x="12612571" y="3427964"/>
              <a:ext cx="6812" cy="2847560"/>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6" name="テキスト ボックス 115">
              <a:extLst>
                <a:ext uri="{FF2B5EF4-FFF2-40B4-BE49-F238E27FC236}">
                  <a16:creationId xmlns:a16="http://schemas.microsoft.com/office/drawing/2014/main" id="{ACCD550C-22A7-ABB9-F3E0-FCF6803422ED}"/>
                </a:ext>
              </a:extLst>
            </xdr:cNvPr>
            <xdr:cNvSpPr txBox="1"/>
          </xdr:nvSpPr>
          <xdr:spPr>
            <a:xfrm>
              <a:off x="12620854" y="3507399"/>
              <a:ext cx="1229118" cy="2924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n-ea"/>
                  <a:ea typeface="+mn-ea"/>
                </a:rPr>
                <a:t>②庫内高さ</a:t>
              </a:r>
            </a:p>
          </xdr:txBody>
        </xdr:sp>
        <xdr:sp macro="" textlink="">
          <xdr:nvSpPr>
            <xdr:cNvPr id="117" name="テキスト ボックス 116">
              <a:extLst>
                <a:ext uri="{FF2B5EF4-FFF2-40B4-BE49-F238E27FC236}">
                  <a16:creationId xmlns:a16="http://schemas.microsoft.com/office/drawing/2014/main" id="{D1AADF04-30D2-EF54-7A64-CF8EF3E600B4}"/>
                </a:ext>
              </a:extLst>
            </xdr:cNvPr>
            <xdr:cNvSpPr txBox="1"/>
          </xdr:nvSpPr>
          <xdr:spPr>
            <a:xfrm>
              <a:off x="13362766" y="4562605"/>
              <a:ext cx="2499081" cy="281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n-ea"/>
                  <a:ea typeface="+mn-ea"/>
                </a:rPr>
                <a:t>④床面からユニット下面までの高さ</a:t>
              </a:r>
            </a:p>
          </xdr:txBody>
        </xdr:sp>
        <xdr:cxnSp macro="">
          <xdr:nvCxnSpPr>
            <xdr:cNvPr id="118" name="直線コネクタ 117">
              <a:extLst>
                <a:ext uri="{FF2B5EF4-FFF2-40B4-BE49-F238E27FC236}">
                  <a16:creationId xmlns:a16="http://schemas.microsoft.com/office/drawing/2014/main" id="{A38D4F17-6F4B-7963-0C9C-A916B3BF2512}"/>
                </a:ext>
              </a:extLst>
            </xdr:cNvPr>
            <xdr:cNvCxnSpPr/>
          </xdr:nvCxnSpPr>
          <xdr:spPr>
            <a:xfrm flipH="1">
              <a:off x="14346928" y="4887360"/>
              <a:ext cx="1532283"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xnSp macro="">
          <xdr:nvCxnSpPr>
            <xdr:cNvPr id="119" name="直線矢印コネクタ 118">
              <a:extLst>
                <a:ext uri="{FF2B5EF4-FFF2-40B4-BE49-F238E27FC236}">
                  <a16:creationId xmlns:a16="http://schemas.microsoft.com/office/drawing/2014/main" id="{4705E8FC-AF44-EE49-8CCF-2449033DB7DA}"/>
                </a:ext>
              </a:extLst>
            </xdr:cNvPr>
            <xdr:cNvCxnSpPr/>
          </xdr:nvCxnSpPr>
          <xdr:spPr>
            <a:xfrm flipH="1">
              <a:off x="14656904" y="4903847"/>
              <a:ext cx="1473" cy="1371678"/>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20" name="テキスト ボックス 119">
              <a:extLst>
                <a:ext uri="{FF2B5EF4-FFF2-40B4-BE49-F238E27FC236}">
                  <a16:creationId xmlns:a16="http://schemas.microsoft.com/office/drawing/2014/main" id="{FF75AE68-2626-9626-AB2F-2A64D92540C1}"/>
                </a:ext>
              </a:extLst>
            </xdr:cNvPr>
            <xdr:cNvSpPr txBox="1"/>
          </xdr:nvSpPr>
          <xdr:spPr>
            <a:xfrm>
              <a:off x="14641810" y="4990194"/>
              <a:ext cx="2072703" cy="297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n-ea"/>
                  <a:ea typeface="+mn-ea"/>
                </a:rPr>
                <a:t>⑦ろう付け高さ</a:t>
              </a:r>
            </a:p>
          </xdr:txBody>
        </xdr:sp>
        <xdr:sp macro="" textlink="">
          <xdr:nvSpPr>
            <xdr:cNvPr id="121" name="テキスト ボックス 120">
              <a:extLst>
                <a:ext uri="{FF2B5EF4-FFF2-40B4-BE49-F238E27FC236}">
                  <a16:creationId xmlns:a16="http://schemas.microsoft.com/office/drawing/2014/main" id="{A09D7FD8-3316-1FD4-5F0F-651C58439A21}"/>
                </a:ext>
              </a:extLst>
            </xdr:cNvPr>
            <xdr:cNvSpPr txBox="1"/>
          </xdr:nvSpPr>
          <xdr:spPr>
            <a:xfrm>
              <a:off x="16041985" y="3931470"/>
              <a:ext cx="1816658" cy="297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n-ea"/>
                  <a:ea typeface="+mn-ea"/>
                </a:rPr>
                <a:t>ユニットクーラ</a:t>
              </a:r>
            </a:p>
          </xdr:txBody>
        </xdr:sp>
        <xdr:sp macro="" textlink="">
          <xdr:nvSpPr>
            <xdr:cNvPr id="122" name="テキスト ボックス 121">
              <a:extLst>
                <a:ext uri="{FF2B5EF4-FFF2-40B4-BE49-F238E27FC236}">
                  <a16:creationId xmlns:a16="http://schemas.microsoft.com/office/drawing/2014/main" id="{6B40643D-8C0C-88F0-0037-D79FFCC2E8F1}"/>
                </a:ext>
              </a:extLst>
            </xdr:cNvPr>
            <xdr:cNvSpPr txBox="1"/>
          </xdr:nvSpPr>
          <xdr:spPr>
            <a:xfrm>
              <a:off x="17442160" y="3417120"/>
              <a:ext cx="512465" cy="297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n-ea"/>
                  <a:ea typeface="+mn-ea"/>
                </a:rPr>
                <a:t>庫内</a:t>
              </a:r>
            </a:p>
          </xdr:txBody>
        </xdr:sp>
      </xdr:grpSp>
      <xdr:sp macro="" textlink="">
        <xdr:nvSpPr>
          <xdr:cNvPr id="101" name="テキスト ボックス 100">
            <a:extLst>
              <a:ext uri="{FF2B5EF4-FFF2-40B4-BE49-F238E27FC236}">
                <a16:creationId xmlns:a16="http://schemas.microsoft.com/office/drawing/2014/main" id="{0E139F83-FED8-642E-9B4E-4857D37E2936}"/>
              </a:ext>
            </a:extLst>
          </xdr:cNvPr>
          <xdr:cNvSpPr txBox="1"/>
        </xdr:nvSpPr>
        <xdr:spPr>
          <a:xfrm>
            <a:off x="16964444" y="4420543"/>
            <a:ext cx="1816658" cy="2924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n-ea"/>
                <a:ea typeface="+mn-ea"/>
              </a:rPr>
              <a:t>ろう付け箇所</a:t>
            </a:r>
          </a:p>
        </xdr:txBody>
      </xdr:sp>
    </xdr:grpSp>
    <xdr:clientData/>
  </xdr:twoCellAnchor>
  <xdr:twoCellAnchor>
    <xdr:from>
      <xdr:col>10</xdr:col>
      <xdr:colOff>304920</xdr:colOff>
      <xdr:row>27</xdr:row>
      <xdr:rowOff>206508</xdr:rowOff>
    </xdr:from>
    <xdr:to>
      <xdr:col>24</xdr:col>
      <xdr:colOff>218515</xdr:colOff>
      <xdr:row>36</xdr:row>
      <xdr:rowOff>5603</xdr:rowOff>
    </xdr:to>
    <xdr:sp macro="" textlink="">
      <xdr:nvSpPr>
        <xdr:cNvPr id="129" name="テキスト ボックス 113">
          <a:extLst>
            <a:ext uri="{FF2B5EF4-FFF2-40B4-BE49-F238E27FC236}">
              <a16:creationId xmlns:a16="http://schemas.microsoft.com/office/drawing/2014/main" id="{887A96A7-D0DF-4A12-9DA1-686CFFD3D463}"/>
            </a:ext>
          </a:extLst>
        </xdr:cNvPr>
        <xdr:cNvSpPr txBox="1"/>
      </xdr:nvSpPr>
      <xdr:spPr>
        <a:xfrm>
          <a:off x="7162920" y="6421571"/>
          <a:ext cx="9514795" cy="18136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３　漏えい高さとは、庫内への据付の際、ろう付けを実施した部位の中で、最も低い位置から床面までの距離を指します。</a:t>
          </a:r>
        </a:p>
        <a:p>
          <a:r>
            <a:rPr kumimoji="1" lang="ja-JP" altLang="en-US" sz="1100"/>
            <a:t>そのため負荷器ユニットの最下端部より低い位置へのろう付け箇所有無しによって漏えい高さは変動します。</a:t>
          </a:r>
        </a:p>
        <a:p>
          <a:r>
            <a:rPr kumimoji="1" lang="ja-JP" altLang="en-US" sz="1100"/>
            <a:t>・負荷器より低い位置にろう付け箇所無の場合は図④のユニット下面までが漏えい高さとなります。</a:t>
          </a:r>
        </a:p>
        <a:p>
          <a:r>
            <a:rPr kumimoji="1" lang="ja-JP" altLang="en-US" sz="1100"/>
            <a:t>・負荷器より低い位置にろう付け箇所有の場合は図⑦のろう付けまでが漏えい高さとなります。</a:t>
          </a:r>
        </a:p>
        <a:p>
          <a:r>
            <a:rPr kumimoji="1" lang="ja-JP" altLang="en-US" sz="1100"/>
            <a:t>　ただしろう付け箇所に特別なリークチェックを実施いただくことで、その箇所は漏えい高さから除外され、</a:t>
          </a:r>
          <a:endParaRPr kumimoji="1" lang="en-US" altLang="ja-JP" sz="1100"/>
        </a:p>
        <a:p>
          <a:r>
            <a:rPr kumimoji="1" lang="ja-JP" altLang="en-US" sz="1100"/>
            <a:t>　当該部位より上の該当部位が漏えい高さとなります。</a:t>
          </a:r>
          <a:r>
            <a:rPr kumimoji="1" lang="en-US" altLang="ja-JP" sz="1100"/>
            <a:t>(</a:t>
          </a:r>
          <a:r>
            <a:rPr kumimoji="1" lang="ja-JP" altLang="en-US" sz="1100"/>
            <a:t>＝漏えい空間を広くすることが可能</a:t>
          </a:r>
          <a:r>
            <a:rPr kumimoji="1" lang="en-US" altLang="ja-JP" sz="1100"/>
            <a:t>)</a:t>
          </a:r>
        </a:p>
      </xdr:txBody>
    </xdr:sp>
    <xdr:clientData/>
  </xdr:twoCellAnchor>
  <xdr:twoCellAnchor>
    <xdr:from>
      <xdr:col>1</xdr:col>
      <xdr:colOff>521607</xdr:colOff>
      <xdr:row>53</xdr:row>
      <xdr:rowOff>181429</xdr:rowOff>
    </xdr:from>
    <xdr:to>
      <xdr:col>27</xdr:col>
      <xdr:colOff>396875</xdr:colOff>
      <xdr:row>145</xdr:row>
      <xdr:rowOff>56696</xdr:rowOff>
    </xdr:to>
    <xdr:sp macro="" textlink="">
      <xdr:nvSpPr>
        <xdr:cNvPr id="130" name="正方形/長方形 129">
          <a:extLst>
            <a:ext uri="{FF2B5EF4-FFF2-40B4-BE49-F238E27FC236}">
              <a16:creationId xmlns:a16="http://schemas.microsoft.com/office/drawing/2014/main" id="{8823EDDF-FB95-46F6-81E0-BE3B7AE5E682}"/>
            </a:ext>
          </a:extLst>
        </xdr:cNvPr>
        <xdr:cNvSpPr/>
      </xdr:nvSpPr>
      <xdr:spPr>
        <a:xfrm>
          <a:off x="1201964" y="12439198"/>
          <a:ext cx="17564554" cy="20059196"/>
        </a:xfrm>
        <a:prstGeom prst="rect">
          <a:avLst/>
        </a:prstGeom>
        <a:noFill/>
        <a:ln>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673319</xdr:colOff>
      <xdr:row>14</xdr:row>
      <xdr:rowOff>65691</xdr:rowOff>
    </xdr:from>
    <xdr:to>
      <xdr:col>29</xdr:col>
      <xdr:colOff>598110</xdr:colOff>
      <xdr:row>20</xdr:row>
      <xdr:rowOff>86717</xdr:rowOff>
    </xdr:to>
    <xdr:pic>
      <xdr:nvPicPr>
        <xdr:cNvPr id="132" name="図 131">
          <a:extLst>
            <a:ext uri="{FF2B5EF4-FFF2-40B4-BE49-F238E27FC236}">
              <a16:creationId xmlns:a16="http://schemas.microsoft.com/office/drawing/2014/main" id="{A8507DA9-8585-3952-C798-EAD9E057E4D1}"/>
            </a:ext>
          </a:extLst>
        </xdr:cNvPr>
        <xdr:cNvPicPr>
          <a:picLocks noChangeAspect="1"/>
        </xdr:cNvPicPr>
      </xdr:nvPicPr>
      <xdr:blipFill>
        <a:blip xmlns:r="http://schemas.openxmlformats.org/officeDocument/2006/relationships" r:embed="rId1"/>
        <a:stretch>
          <a:fillRect/>
        </a:stretch>
      </xdr:blipFill>
      <xdr:spPr>
        <a:xfrm>
          <a:off x="1363060" y="3341963"/>
          <a:ext cx="19237550" cy="1346480"/>
        </a:xfrm>
        <a:prstGeom prst="rect">
          <a:avLst/>
        </a:prstGeom>
      </xdr:spPr>
    </xdr:pic>
    <xdr:clientData/>
  </xdr:twoCellAnchor>
  <xdr:twoCellAnchor>
    <xdr:from>
      <xdr:col>10</xdr:col>
      <xdr:colOff>153864</xdr:colOff>
      <xdr:row>24</xdr:row>
      <xdr:rowOff>197827</xdr:rowOff>
    </xdr:from>
    <xdr:to>
      <xdr:col>10</xdr:col>
      <xdr:colOff>432287</xdr:colOff>
      <xdr:row>25</xdr:row>
      <xdr:rowOff>197827</xdr:rowOff>
    </xdr:to>
    <xdr:sp macro="" textlink="">
      <xdr:nvSpPr>
        <xdr:cNvPr id="136" name="テキスト ボックス 5">
          <a:extLst>
            <a:ext uri="{FF2B5EF4-FFF2-40B4-BE49-F238E27FC236}">
              <a16:creationId xmlns:a16="http://schemas.microsoft.com/office/drawing/2014/main" id="{3E9A693A-5143-46A7-BA30-2346B00284D4}"/>
            </a:ext>
          </a:extLst>
        </xdr:cNvPr>
        <xdr:cNvSpPr txBox="1"/>
      </xdr:nvSpPr>
      <xdr:spPr>
        <a:xfrm>
          <a:off x="7041172" y="5817578"/>
          <a:ext cx="278423" cy="227134"/>
        </a:xfrm>
        <a:prstGeom prst="rect">
          <a:avLst/>
        </a:prstGeom>
        <a:solidFill>
          <a:srgbClr val="FFF9AF"/>
        </a:solidFill>
        <a:ln w="28575">
          <a:noFill/>
          <a:prstDash val="sysDash"/>
        </a:ln>
      </xdr:spPr>
      <xdr:txBody>
        <a:bodyPr wrap="square" lIns="900000" tIns="72000" rIns="288000" bIns="72000" rtlCol="0" anchor="ctr" anchorCtr="0">
          <a:noAutofit/>
        </a:bodyPr>
        <a:lstStyle>
          <a:defPPr>
            <a:defRPr lang="ja-JP"/>
          </a:defPPr>
          <a:lvl1pPr marL="0" algn="l" defTabSz="914400" rtl="0" eaLnBrk="1" latinLnBrk="0" hangingPunct="1">
            <a:defRPr kumimoji="1" sz="1800" kern="1200">
              <a:solidFill>
                <a:sysClr val="windowText" lastClr="000000"/>
              </a:solidFill>
              <a:latin typeface="Calibri"/>
            </a:defRPr>
          </a:lvl1pPr>
          <a:lvl2pPr marL="457200" algn="l" defTabSz="914400" rtl="0" eaLnBrk="1" latinLnBrk="0" hangingPunct="1">
            <a:defRPr kumimoji="1" sz="1800" kern="1200">
              <a:solidFill>
                <a:sysClr val="windowText" lastClr="000000"/>
              </a:solidFill>
              <a:latin typeface="Calibri"/>
            </a:defRPr>
          </a:lvl2pPr>
          <a:lvl3pPr marL="914400" algn="l" defTabSz="914400" rtl="0" eaLnBrk="1" latinLnBrk="0" hangingPunct="1">
            <a:defRPr kumimoji="1" sz="1800" kern="1200">
              <a:solidFill>
                <a:sysClr val="windowText" lastClr="000000"/>
              </a:solidFill>
              <a:latin typeface="Calibri"/>
            </a:defRPr>
          </a:lvl3pPr>
          <a:lvl4pPr marL="1371600" algn="l" defTabSz="914400" rtl="0" eaLnBrk="1" latinLnBrk="0" hangingPunct="1">
            <a:defRPr kumimoji="1" sz="1800" kern="1200">
              <a:solidFill>
                <a:sysClr val="windowText" lastClr="000000"/>
              </a:solidFill>
              <a:latin typeface="Calibri"/>
            </a:defRPr>
          </a:lvl4pPr>
          <a:lvl5pPr marL="1828800" algn="l" defTabSz="914400" rtl="0" eaLnBrk="1" latinLnBrk="0" hangingPunct="1">
            <a:defRPr kumimoji="1" sz="1800" kern="1200">
              <a:solidFill>
                <a:sysClr val="windowText" lastClr="000000"/>
              </a:solidFill>
              <a:latin typeface="Calibri"/>
            </a:defRPr>
          </a:lvl5pPr>
          <a:lvl6pPr marL="2286000" algn="l" defTabSz="914400" rtl="0" eaLnBrk="1" latinLnBrk="0" hangingPunct="1">
            <a:defRPr kumimoji="1" sz="1800" kern="1200">
              <a:solidFill>
                <a:sysClr val="windowText" lastClr="000000"/>
              </a:solidFill>
              <a:latin typeface="Calibri"/>
            </a:defRPr>
          </a:lvl6pPr>
          <a:lvl7pPr marL="2743200" algn="l" defTabSz="914400" rtl="0" eaLnBrk="1" latinLnBrk="0" hangingPunct="1">
            <a:defRPr kumimoji="1" sz="1800" kern="1200">
              <a:solidFill>
                <a:sysClr val="windowText" lastClr="000000"/>
              </a:solidFill>
              <a:latin typeface="Calibri"/>
            </a:defRPr>
          </a:lvl7pPr>
          <a:lvl8pPr marL="3200400" algn="l" defTabSz="914400" rtl="0" eaLnBrk="1" latinLnBrk="0" hangingPunct="1">
            <a:defRPr kumimoji="1" sz="1800" kern="1200">
              <a:solidFill>
                <a:sysClr val="windowText" lastClr="000000"/>
              </a:solidFill>
              <a:latin typeface="Calibri"/>
            </a:defRPr>
          </a:lvl8pPr>
          <a:lvl9pPr marL="3657600" algn="l" defTabSz="914400" rtl="0" eaLnBrk="1" latinLnBrk="0" hangingPunct="1">
            <a:defRPr kumimoji="1" sz="1800" kern="1200">
              <a:solidFill>
                <a:sysClr val="windowText" lastClr="000000"/>
              </a:solidFill>
              <a:latin typeface="Calibri"/>
            </a:defRPr>
          </a:lvl9pPr>
        </a:lstStyle>
        <a:p>
          <a:pPr algn="l"/>
          <a:endParaRPr lang="ja-JP" altLang="en-US" sz="1400" b="1" i="0" u="none" strike="noStrike" baseline="0">
            <a:latin typeface="メイリオ" panose="020B0604030504040204" pitchFamily="50" charset="-128"/>
            <a:ea typeface="メイリオ" panose="020B0604030504040204" pitchFamily="50" charset="-128"/>
          </a:endParaRPr>
        </a:p>
      </xdr:txBody>
    </xdr:sp>
    <xdr:clientData/>
  </xdr:twoCellAnchor>
  <xdr:twoCellAnchor>
    <xdr:from>
      <xdr:col>9</xdr:col>
      <xdr:colOff>512885</xdr:colOff>
      <xdr:row>25</xdr:row>
      <xdr:rowOff>205153</xdr:rowOff>
    </xdr:from>
    <xdr:to>
      <xdr:col>10</xdr:col>
      <xdr:colOff>241788</xdr:colOff>
      <xdr:row>26</xdr:row>
      <xdr:rowOff>219808</xdr:rowOff>
    </xdr:to>
    <xdr:sp macro="" textlink="">
      <xdr:nvSpPr>
        <xdr:cNvPr id="138" name="テキスト ボックス 5">
          <a:extLst>
            <a:ext uri="{FF2B5EF4-FFF2-40B4-BE49-F238E27FC236}">
              <a16:creationId xmlns:a16="http://schemas.microsoft.com/office/drawing/2014/main" id="{95642B53-5DCB-4505-AD67-0FB7F856EF60}"/>
            </a:ext>
          </a:extLst>
        </xdr:cNvPr>
        <xdr:cNvSpPr txBox="1"/>
      </xdr:nvSpPr>
      <xdr:spPr>
        <a:xfrm flipH="1">
          <a:off x="6711462" y="6052038"/>
          <a:ext cx="417634" cy="241790"/>
        </a:xfrm>
        <a:prstGeom prst="rect">
          <a:avLst/>
        </a:prstGeom>
        <a:solidFill>
          <a:srgbClr val="FFF9AF"/>
        </a:solidFill>
        <a:ln w="28575">
          <a:noFill/>
          <a:prstDash val="sysDash"/>
        </a:ln>
      </xdr:spPr>
      <xdr:txBody>
        <a:bodyPr vertOverflow="clip" horzOverflow="clip" wrap="square" lIns="72000" tIns="72000" rIns="0" bIns="72000" rtlCol="0" anchor="t" anchorCtr="0">
          <a:noAutofit/>
        </a:bodyPr>
        <a:lstStyle>
          <a:defPPr>
            <a:defRPr lang="ja-JP"/>
          </a:defPPr>
          <a:lvl1pPr marL="0" algn="l" defTabSz="914400" rtl="0" eaLnBrk="1" latinLnBrk="0" hangingPunct="1">
            <a:defRPr kumimoji="1" sz="1800" kern="1200">
              <a:solidFill>
                <a:sysClr val="windowText" lastClr="000000"/>
              </a:solidFill>
              <a:latin typeface="Calibri"/>
            </a:defRPr>
          </a:lvl1pPr>
          <a:lvl2pPr marL="457200" algn="l" defTabSz="914400" rtl="0" eaLnBrk="1" latinLnBrk="0" hangingPunct="1">
            <a:defRPr kumimoji="1" sz="1800" kern="1200">
              <a:solidFill>
                <a:sysClr val="windowText" lastClr="000000"/>
              </a:solidFill>
              <a:latin typeface="Calibri"/>
            </a:defRPr>
          </a:lvl2pPr>
          <a:lvl3pPr marL="914400" algn="l" defTabSz="914400" rtl="0" eaLnBrk="1" latinLnBrk="0" hangingPunct="1">
            <a:defRPr kumimoji="1" sz="1800" kern="1200">
              <a:solidFill>
                <a:sysClr val="windowText" lastClr="000000"/>
              </a:solidFill>
              <a:latin typeface="Calibri"/>
            </a:defRPr>
          </a:lvl3pPr>
          <a:lvl4pPr marL="1371600" algn="l" defTabSz="914400" rtl="0" eaLnBrk="1" latinLnBrk="0" hangingPunct="1">
            <a:defRPr kumimoji="1" sz="1800" kern="1200">
              <a:solidFill>
                <a:sysClr val="windowText" lastClr="000000"/>
              </a:solidFill>
              <a:latin typeface="Calibri"/>
            </a:defRPr>
          </a:lvl4pPr>
          <a:lvl5pPr marL="1828800" algn="l" defTabSz="914400" rtl="0" eaLnBrk="1" latinLnBrk="0" hangingPunct="1">
            <a:defRPr kumimoji="1" sz="1800" kern="1200">
              <a:solidFill>
                <a:sysClr val="windowText" lastClr="000000"/>
              </a:solidFill>
              <a:latin typeface="Calibri"/>
            </a:defRPr>
          </a:lvl5pPr>
          <a:lvl6pPr marL="2286000" algn="l" defTabSz="914400" rtl="0" eaLnBrk="1" latinLnBrk="0" hangingPunct="1">
            <a:defRPr kumimoji="1" sz="1800" kern="1200">
              <a:solidFill>
                <a:sysClr val="windowText" lastClr="000000"/>
              </a:solidFill>
              <a:latin typeface="Calibri"/>
            </a:defRPr>
          </a:lvl6pPr>
          <a:lvl7pPr marL="2743200" algn="l" defTabSz="914400" rtl="0" eaLnBrk="1" latinLnBrk="0" hangingPunct="1">
            <a:defRPr kumimoji="1" sz="1800" kern="1200">
              <a:solidFill>
                <a:sysClr val="windowText" lastClr="000000"/>
              </a:solidFill>
              <a:latin typeface="Calibri"/>
            </a:defRPr>
          </a:lvl7pPr>
          <a:lvl8pPr marL="3200400" algn="l" defTabSz="914400" rtl="0" eaLnBrk="1" latinLnBrk="0" hangingPunct="1">
            <a:defRPr kumimoji="1" sz="1800" kern="1200">
              <a:solidFill>
                <a:sysClr val="windowText" lastClr="000000"/>
              </a:solidFill>
              <a:latin typeface="Calibri"/>
            </a:defRPr>
          </a:lvl8pPr>
          <a:lvl9pPr marL="3657600" algn="l" defTabSz="914400" rtl="0" eaLnBrk="1" latinLnBrk="0" hangingPunct="1">
            <a:defRPr kumimoji="1" sz="1800" kern="1200">
              <a:solidFill>
                <a:sysClr val="windowText" lastClr="000000"/>
              </a:solidFill>
              <a:latin typeface="Calibri"/>
            </a:defRPr>
          </a:lvl9pPr>
        </a:lstStyle>
        <a:p>
          <a:pPr lvl="0" algn="r"/>
          <a:endParaRPr lang="ja-JP" altLang="en-US" sz="1050" b="1" i="0" u="none" strike="noStrike" baseline="0">
            <a:latin typeface="+mn-ea"/>
            <a:ea typeface="+mn-ea"/>
          </a:endParaRPr>
        </a:p>
      </xdr:txBody>
    </xdr:sp>
    <xdr:clientData/>
  </xdr:twoCellAnchor>
  <xdr:twoCellAnchor>
    <xdr:from>
      <xdr:col>9</xdr:col>
      <xdr:colOff>608133</xdr:colOff>
      <xdr:row>23</xdr:row>
      <xdr:rowOff>161193</xdr:rowOff>
    </xdr:from>
    <xdr:to>
      <xdr:col>10</xdr:col>
      <xdr:colOff>109903</xdr:colOff>
      <xdr:row>24</xdr:row>
      <xdr:rowOff>80595</xdr:rowOff>
    </xdr:to>
    <xdr:sp macro="" textlink="">
      <xdr:nvSpPr>
        <xdr:cNvPr id="140" name="テキスト ボックス 5">
          <a:extLst>
            <a:ext uri="{FF2B5EF4-FFF2-40B4-BE49-F238E27FC236}">
              <a16:creationId xmlns:a16="http://schemas.microsoft.com/office/drawing/2014/main" id="{235766F4-7D0D-4358-9430-95C38A65F6BE}"/>
            </a:ext>
          </a:extLst>
        </xdr:cNvPr>
        <xdr:cNvSpPr txBox="1"/>
      </xdr:nvSpPr>
      <xdr:spPr>
        <a:xfrm flipH="1">
          <a:off x="6806710" y="5553808"/>
          <a:ext cx="190501" cy="146538"/>
        </a:xfrm>
        <a:prstGeom prst="rect">
          <a:avLst/>
        </a:prstGeom>
        <a:solidFill>
          <a:srgbClr val="FFF9AF"/>
        </a:solidFill>
        <a:ln w="28575">
          <a:noFill/>
          <a:prstDash val="sysDash"/>
        </a:ln>
      </xdr:spPr>
      <xdr:txBody>
        <a:bodyPr vertOverflow="clip" horzOverflow="clip" wrap="square" lIns="72000" tIns="72000" rIns="0" bIns="72000" rtlCol="0" anchor="t" anchorCtr="0">
          <a:noAutofit/>
        </a:bodyPr>
        <a:lstStyle>
          <a:defPPr>
            <a:defRPr lang="ja-JP"/>
          </a:defPPr>
          <a:lvl1pPr marL="0" algn="l" defTabSz="914400" rtl="0" eaLnBrk="1" latinLnBrk="0" hangingPunct="1">
            <a:defRPr kumimoji="1" sz="1800" kern="1200">
              <a:solidFill>
                <a:sysClr val="windowText" lastClr="000000"/>
              </a:solidFill>
              <a:latin typeface="Calibri"/>
            </a:defRPr>
          </a:lvl1pPr>
          <a:lvl2pPr marL="457200" algn="l" defTabSz="914400" rtl="0" eaLnBrk="1" latinLnBrk="0" hangingPunct="1">
            <a:defRPr kumimoji="1" sz="1800" kern="1200">
              <a:solidFill>
                <a:sysClr val="windowText" lastClr="000000"/>
              </a:solidFill>
              <a:latin typeface="Calibri"/>
            </a:defRPr>
          </a:lvl2pPr>
          <a:lvl3pPr marL="914400" algn="l" defTabSz="914400" rtl="0" eaLnBrk="1" latinLnBrk="0" hangingPunct="1">
            <a:defRPr kumimoji="1" sz="1800" kern="1200">
              <a:solidFill>
                <a:sysClr val="windowText" lastClr="000000"/>
              </a:solidFill>
              <a:latin typeface="Calibri"/>
            </a:defRPr>
          </a:lvl3pPr>
          <a:lvl4pPr marL="1371600" algn="l" defTabSz="914400" rtl="0" eaLnBrk="1" latinLnBrk="0" hangingPunct="1">
            <a:defRPr kumimoji="1" sz="1800" kern="1200">
              <a:solidFill>
                <a:sysClr val="windowText" lastClr="000000"/>
              </a:solidFill>
              <a:latin typeface="Calibri"/>
            </a:defRPr>
          </a:lvl4pPr>
          <a:lvl5pPr marL="1828800" algn="l" defTabSz="914400" rtl="0" eaLnBrk="1" latinLnBrk="0" hangingPunct="1">
            <a:defRPr kumimoji="1" sz="1800" kern="1200">
              <a:solidFill>
                <a:sysClr val="windowText" lastClr="000000"/>
              </a:solidFill>
              <a:latin typeface="Calibri"/>
            </a:defRPr>
          </a:lvl5pPr>
          <a:lvl6pPr marL="2286000" algn="l" defTabSz="914400" rtl="0" eaLnBrk="1" latinLnBrk="0" hangingPunct="1">
            <a:defRPr kumimoji="1" sz="1800" kern="1200">
              <a:solidFill>
                <a:sysClr val="windowText" lastClr="000000"/>
              </a:solidFill>
              <a:latin typeface="Calibri"/>
            </a:defRPr>
          </a:lvl6pPr>
          <a:lvl7pPr marL="2743200" algn="l" defTabSz="914400" rtl="0" eaLnBrk="1" latinLnBrk="0" hangingPunct="1">
            <a:defRPr kumimoji="1" sz="1800" kern="1200">
              <a:solidFill>
                <a:sysClr val="windowText" lastClr="000000"/>
              </a:solidFill>
              <a:latin typeface="Calibri"/>
            </a:defRPr>
          </a:lvl7pPr>
          <a:lvl8pPr marL="3200400" algn="l" defTabSz="914400" rtl="0" eaLnBrk="1" latinLnBrk="0" hangingPunct="1">
            <a:defRPr kumimoji="1" sz="1800" kern="1200">
              <a:solidFill>
                <a:sysClr val="windowText" lastClr="000000"/>
              </a:solidFill>
              <a:latin typeface="Calibri"/>
            </a:defRPr>
          </a:lvl8pPr>
          <a:lvl9pPr marL="3657600" algn="l" defTabSz="914400" rtl="0" eaLnBrk="1" latinLnBrk="0" hangingPunct="1">
            <a:defRPr kumimoji="1" sz="1800" kern="1200">
              <a:solidFill>
                <a:sysClr val="windowText" lastClr="000000"/>
              </a:solidFill>
              <a:latin typeface="Calibri"/>
            </a:defRPr>
          </a:lvl9pPr>
        </a:lstStyle>
        <a:p>
          <a:pPr lvl="0" algn="l"/>
          <a:endParaRPr lang="ja-JP" altLang="en-US" sz="1050" b="1" i="0" u="none" strike="noStrike" baseline="0">
            <a:latin typeface="+mn-ea"/>
            <a:ea typeface="+mn-ea"/>
          </a:endParaRPr>
        </a:p>
      </xdr:txBody>
    </xdr:sp>
    <xdr:clientData/>
  </xdr:twoCellAnchor>
  <xdr:twoCellAnchor>
    <xdr:from>
      <xdr:col>7</xdr:col>
      <xdr:colOff>473164</xdr:colOff>
      <xdr:row>22</xdr:row>
      <xdr:rowOff>177774</xdr:rowOff>
    </xdr:from>
    <xdr:to>
      <xdr:col>14</xdr:col>
      <xdr:colOff>573814</xdr:colOff>
      <xdr:row>26</xdr:row>
      <xdr:rowOff>207082</xdr:rowOff>
    </xdr:to>
    <xdr:grpSp>
      <xdr:nvGrpSpPr>
        <xdr:cNvPr id="152" name="グループ化 151">
          <a:extLst>
            <a:ext uri="{FF2B5EF4-FFF2-40B4-BE49-F238E27FC236}">
              <a16:creationId xmlns:a16="http://schemas.microsoft.com/office/drawing/2014/main" id="{F94C68F7-7579-0A83-1B86-8320E3B4C988}"/>
            </a:ext>
          </a:extLst>
        </xdr:cNvPr>
        <xdr:cNvGrpSpPr/>
      </xdr:nvGrpSpPr>
      <xdr:grpSpPr>
        <a:xfrm>
          <a:off x="5270513" y="5207440"/>
          <a:ext cx="4897996" cy="912113"/>
          <a:chOff x="10895520" y="5366393"/>
          <a:chExt cx="4908268" cy="931676"/>
        </a:xfrm>
      </xdr:grpSpPr>
      <xdr:sp macro="" textlink="">
        <xdr:nvSpPr>
          <xdr:cNvPr id="137" name="テキスト ボックス 5">
            <a:extLst>
              <a:ext uri="{FF2B5EF4-FFF2-40B4-BE49-F238E27FC236}">
                <a16:creationId xmlns:a16="http://schemas.microsoft.com/office/drawing/2014/main" id="{55D61D42-930A-408F-9E0E-74A5AEE42627}"/>
              </a:ext>
            </a:extLst>
          </xdr:cNvPr>
          <xdr:cNvSpPr txBox="1"/>
        </xdr:nvSpPr>
        <xdr:spPr>
          <a:xfrm flipH="1">
            <a:off x="11851488" y="5366393"/>
            <a:ext cx="1119093" cy="408764"/>
          </a:xfrm>
          <a:prstGeom prst="rect">
            <a:avLst/>
          </a:prstGeom>
          <a:solidFill>
            <a:srgbClr val="FFF9AF"/>
          </a:solidFill>
          <a:ln w="28575">
            <a:noFill/>
            <a:prstDash val="sysDash"/>
          </a:ln>
        </xdr:spPr>
        <xdr:txBody>
          <a:bodyPr vertOverflow="clip" horzOverflow="clip" wrap="square" lIns="72000" tIns="72000" rIns="0" bIns="72000" rtlCol="0" anchor="t" anchorCtr="0">
            <a:noAutofit/>
          </a:bodyPr>
          <a:lstStyle>
            <a:defPPr>
              <a:defRPr lang="ja-JP"/>
            </a:defPPr>
            <a:lvl1pPr marL="0" algn="l" defTabSz="914400" rtl="0" eaLnBrk="1" latinLnBrk="0" hangingPunct="1">
              <a:defRPr kumimoji="1" sz="1800" kern="1200">
                <a:solidFill>
                  <a:sysClr val="windowText" lastClr="000000"/>
                </a:solidFill>
                <a:latin typeface="Calibri"/>
              </a:defRPr>
            </a:lvl1pPr>
            <a:lvl2pPr marL="457200" algn="l" defTabSz="914400" rtl="0" eaLnBrk="1" latinLnBrk="0" hangingPunct="1">
              <a:defRPr kumimoji="1" sz="1800" kern="1200">
                <a:solidFill>
                  <a:sysClr val="windowText" lastClr="000000"/>
                </a:solidFill>
                <a:latin typeface="Calibri"/>
              </a:defRPr>
            </a:lvl2pPr>
            <a:lvl3pPr marL="914400" algn="l" defTabSz="914400" rtl="0" eaLnBrk="1" latinLnBrk="0" hangingPunct="1">
              <a:defRPr kumimoji="1" sz="1800" kern="1200">
                <a:solidFill>
                  <a:sysClr val="windowText" lastClr="000000"/>
                </a:solidFill>
                <a:latin typeface="Calibri"/>
              </a:defRPr>
            </a:lvl3pPr>
            <a:lvl4pPr marL="1371600" algn="l" defTabSz="914400" rtl="0" eaLnBrk="1" latinLnBrk="0" hangingPunct="1">
              <a:defRPr kumimoji="1" sz="1800" kern="1200">
                <a:solidFill>
                  <a:sysClr val="windowText" lastClr="000000"/>
                </a:solidFill>
                <a:latin typeface="Calibri"/>
              </a:defRPr>
            </a:lvl4pPr>
            <a:lvl5pPr marL="1828800" algn="l" defTabSz="914400" rtl="0" eaLnBrk="1" latinLnBrk="0" hangingPunct="1">
              <a:defRPr kumimoji="1" sz="1800" kern="1200">
                <a:solidFill>
                  <a:sysClr val="windowText" lastClr="000000"/>
                </a:solidFill>
                <a:latin typeface="Calibri"/>
              </a:defRPr>
            </a:lvl5pPr>
            <a:lvl6pPr marL="2286000" algn="l" defTabSz="914400" rtl="0" eaLnBrk="1" latinLnBrk="0" hangingPunct="1">
              <a:defRPr kumimoji="1" sz="1800" kern="1200">
                <a:solidFill>
                  <a:sysClr val="windowText" lastClr="000000"/>
                </a:solidFill>
                <a:latin typeface="Calibri"/>
              </a:defRPr>
            </a:lvl6pPr>
            <a:lvl7pPr marL="2743200" algn="l" defTabSz="914400" rtl="0" eaLnBrk="1" latinLnBrk="0" hangingPunct="1">
              <a:defRPr kumimoji="1" sz="1800" kern="1200">
                <a:solidFill>
                  <a:sysClr val="windowText" lastClr="000000"/>
                </a:solidFill>
                <a:latin typeface="Calibri"/>
              </a:defRPr>
            </a:lvl7pPr>
            <a:lvl8pPr marL="3200400" algn="l" defTabSz="914400" rtl="0" eaLnBrk="1" latinLnBrk="0" hangingPunct="1">
              <a:defRPr kumimoji="1" sz="1800" kern="1200">
                <a:solidFill>
                  <a:sysClr val="windowText" lastClr="000000"/>
                </a:solidFill>
                <a:latin typeface="Calibri"/>
              </a:defRPr>
            </a:lvl8pPr>
            <a:lvl9pPr marL="3657600" algn="l" defTabSz="914400" rtl="0" eaLnBrk="1" latinLnBrk="0" hangingPunct="1">
              <a:defRPr kumimoji="1" sz="1800" kern="1200">
                <a:solidFill>
                  <a:sysClr val="windowText" lastClr="000000"/>
                </a:solidFill>
                <a:latin typeface="Calibri"/>
              </a:defRPr>
            </a:lvl9pPr>
          </a:lstStyle>
          <a:p>
            <a:pPr lvl="0" algn="ctr"/>
            <a:r>
              <a:rPr lang="ja-JP" altLang="en-US" sz="1200" b="1" i="0" u="none" strike="noStrike" baseline="0">
                <a:latin typeface="+mn-ea"/>
                <a:ea typeface="+mn-ea"/>
              </a:rPr>
              <a:t>総冷媒量</a:t>
            </a:r>
            <a:r>
              <a:rPr lang="en-US" altLang="ja-JP" sz="1200" b="1" i="0" u="none" strike="noStrike" baseline="0">
                <a:latin typeface="+mn-ea"/>
                <a:ea typeface="+mn-ea"/>
              </a:rPr>
              <a:t>[kg]</a:t>
            </a:r>
            <a:endParaRPr lang="ja-JP" altLang="en-US" sz="1200" b="1" i="0" u="none" strike="noStrike" baseline="0">
              <a:latin typeface="+mn-ea"/>
              <a:ea typeface="+mn-ea"/>
            </a:endParaRPr>
          </a:p>
        </xdr:txBody>
      </xdr:sp>
      <xdr:sp macro="" textlink="">
        <xdr:nvSpPr>
          <xdr:cNvPr id="139" name="テキスト ボックス 5">
            <a:extLst>
              <a:ext uri="{FF2B5EF4-FFF2-40B4-BE49-F238E27FC236}">
                <a16:creationId xmlns:a16="http://schemas.microsoft.com/office/drawing/2014/main" id="{C9736CB6-FC86-4803-9204-4798904D83C9}"/>
              </a:ext>
            </a:extLst>
          </xdr:cNvPr>
          <xdr:cNvSpPr txBox="1"/>
        </xdr:nvSpPr>
        <xdr:spPr>
          <a:xfrm flipH="1">
            <a:off x="14466816" y="5934806"/>
            <a:ext cx="1309591" cy="363263"/>
          </a:xfrm>
          <a:prstGeom prst="rect">
            <a:avLst/>
          </a:prstGeom>
          <a:solidFill>
            <a:srgbClr val="FFF9AF"/>
          </a:solidFill>
          <a:ln w="28575">
            <a:noFill/>
            <a:prstDash val="sysDash"/>
          </a:ln>
        </xdr:spPr>
        <xdr:txBody>
          <a:bodyPr vertOverflow="clip" horzOverflow="clip" wrap="square" lIns="72000" tIns="72000" rIns="0" bIns="72000" rtlCol="0" anchor="t" anchorCtr="0">
            <a:noAutofit/>
          </a:bodyPr>
          <a:lstStyle>
            <a:defPPr>
              <a:defRPr lang="ja-JP"/>
            </a:defPPr>
            <a:lvl1pPr marL="0" algn="l" defTabSz="914400" rtl="0" eaLnBrk="1" latinLnBrk="0" hangingPunct="1">
              <a:defRPr kumimoji="1" sz="1800" kern="1200">
                <a:solidFill>
                  <a:sysClr val="windowText" lastClr="000000"/>
                </a:solidFill>
                <a:latin typeface="Calibri"/>
              </a:defRPr>
            </a:lvl1pPr>
            <a:lvl2pPr marL="457200" algn="l" defTabSz="914400" rtl="0" eaLnBrk="1" latinLnBrk="0" hangingPunct="1">
              <a:defRPr kumimoji="1" sz="1800" kern="1200">
                <a:solidFill>
                  <a:sysClr val="windowText" lastClr="000000"/>
                </a:solidFill>
                <a:latin typeface="Calibri"/>
              </a:defRPr>
            </a:lvl2pPr>
            <a:lvl3pPr marL="914400" algn="l" defTabSz="914400" rtl="0" eaLnBrk="1" latinLnBrk="0" hangingPunct="1">
              <a:defRPr kumimoji="1" sz="1800" kern="1200">
                <a:solidFill>
                  <a:sysClr val="windowText" lastClr="000000"/>
                </a:solidFill>
                <a:latin typeface="Calibri"/>
              </a:defRPr>
            </a:lvl3pPr>
            <a:lvl4pPr marL="1371600" algn="l" defTabSz="914400" rtl="0" eaLnBrk="1" latinLnBrk="0" hangingPunct="1">
              <a:defRPr kumimoji="1" sz="1800" kern="1200">
                <a:solidFill>
                  <a:sysClr val="windowText" lastClr="000000"/>
                </a:solidFill>
                <a:latin typeface="Calibri"/>
              </a:defRPr>
            </a:lvl4pPr>
            <a:lvl5pPr marL="1828800" algn="l" defTabSz="914400" rtl="0" eaLnBrk="1" latinLnBrk="0" hangingPunct="1">
              <a:defRPr kumimoji="1" sz="1800" kern="1200">
                <a:solidFill>
                  <a:sysClr val="windowText" lastClr="000000"/>
                </a:solidFill>
                <a:latin typeface="Calibri"/>
              </a:defRPr>
            </a:lvl5pPr>
            <a:lvl6pPr marL="2286000" algn="l" defTabSz="914400" rtl="0" eaLnBrk="1" latinLnBrk="0" hangingPunct="1">
              <a:defRPr kumimoji="1" sz="1800" kern="1200">
                <a:solidFill>
                  <a:sysClr val="windowText" lastClr="000000"/>
                </a:solidFill>
                <a:latin typeface="Calibri"/>
              </a:defRPr>
            </a:lvl6pPr>
            <a:lvl7pPr marL="2743200" algn="l" defTabSz="914400" rtl="0" eaLnBrk="1" latinLnBrk="0" hangingPunct="1">
              <a:defRPr kumimoji="1" sz="1800" kern="1200">
                <a:solidFill>
                  <a:sysClr val="windowText" lastClr="000000"/>
                </a:solidFill>
                <a:latin typeface="Calibri"/>
              </a:defRPr>
            </a:lvl7pPr>
            <a:lvl8pPr marL="3200400" algn="l" defTabSz="914400" rtl="0" eaLnBrk="1" latinLnBrk="0" hangingPunct="1">
              <a:defRPr kumimoji="1" sz="1800" kern="1200">
                <a:solidFill>
                  <a:sysClr val="windowText" lastClr="000000"/>
                </a:solidFill>
                <a:latin typeface="Calibri"/>
              </a:defRPr>
            </a:lvl8pPr>
            <a:lvl9pPr marL="3657600" algn="l" defTabSz="914400" rtl="0" eaLnBrk="1" latinLnBrk="0" hangingPunct="1">
              <a:defRPr kumimoji="1" sz="1800" kern="1200">
                <a:solidFill>
                  <a:sysClr val="windowText" lastClr="000000"/>
                </a:solidFill>
                <a:latin typeface="Calibri"/>
              </a:defRPr>
            </a:lvl9pPr>
          </a:lstStyle>
          <a:p>
            <a:pPr lvl="0" algn="l"/>
            <a:r>
              <a:rPr lang="en-US" altLang="ja-JP" sz="1050" b="1" i="0" u="none" strike="noStrike" baseline="0">
                <a:latin typeface="+mn-ea"/>
                <a:ea typeface="+mn-ea"/>
              </a:rPr>
              <a:t>R32:0.307[kg/m</a:t>
            </a:r>
            <a:r>
              <a:rPr lang="en-US" altLang="ja-JP" sz="1050" b="1" i="0" u="none" strike="noStrike" baseline="30000">
                <a:latin typeface="+mn-ea"/>
                <a:ea typeface="+mn-ea"/>
              </a:rPr>
              <a:t>3</a:t>
            </a:r>
            <a:r>
              <a:rPr lang="en-US" altLang="ja-JP" sz="1050" b="1" i="0" u="none" strike="noStrike" baseline="0">
                <a:latin typeface="+mn-ea"/>
                <a:ea typeface="+mn-ea"/>
              </a:rPr>
              <a:t>]</a:t>
            </a:r>
            <a:endParaRPr lang="ja-JP" altLang="en-US" sz="1050" b="1" i="0" u="none" strike="noStrike" baseline="0">
              <a:latin typeface="+mn-ea"/>
              <a:ea typeface="+mn-ea"/>
            </a:endParaRPr>
          </a:p>
        </xdr:txBody>
      </xdr:sp>
      <xdr:sp macro="" textlink="">
        <xdr:nvSpPr>
          <xdr:cNvPr id="141" name="テキスト ボックス 5">
            <a:extLst>
              <a:ext uri="{FF2B5EF4-FFF2-40B4-BE49-F238E27FC236}">
                <a16:creationId xmlns:a16="http://schemas.microsoft.com/office/drawing/2014/main" id="{D86A3090-1980-4CD7-96D3-4483980B2523}"/>
              </a:ext>
            </a:extLst>
          </xdr:cNvPr>
          <xdr:cNvSpPr txBox="1"/>
        </xdr:nvSpPr>
        <xdr:spPr>
          <a:xfrm flipH="1">
            <a:off x="10895520" y="5694559"/>
            <a:ext cx="3272821" cy="392568"/>
          </a:xfrm>
          <a:prstGeom prst="rect">
            <a:avLst/>
          </a:prstGeom>
          <a:solidFill>
            <a:srgbClr val="FFF9AF"/>
          </a:solidFill>
          <a:ln w="28575">
            <a:noFill/>
            <a:prstDash val="sysDash"/>
          </a:ln>
        </xdr:spPr>
        <xdr:txBody>
          <a:bodyPr vertOverflow="clip" horzOverflow="clip" wrap="square" lIns="72000" tIns="72000" rIns="0" bIns="72000" rtlCol="0" anchor="t" anchorCtr="0">
            <a:noAutofit/>
          </a:bodyPr>
          <a:lstStyle>
            <a:defPPr>
              <a:defRPr lang="ja-JP"/>
            </a:defPPr>
            <a:lvl1pPr marL="0" algn="l" defTabSz="914400" rtl="0" eaLnBrk="1" latinLnBrk="0" hangingPunct="1">
              <a:defRPr kumimoji="1" sz="1800" kern="1200">
                <a:solidFill>
                  <a:sysClr val="windowText" lastClr="000000"/>
                </a:solidFill>
                <a:latin typeface="Calibri"/>
              </a:defRPr>
            </a:lvl1pPr>
            <a:lvl2pPr marL="457200" algn="l" defTabSz="914400" rtl="0" eaLnBrk="1" latinLnBrk="0" hangingPunct="1">
              <a:defRPr kumimoji="1" sz="1800" kern="1200">
                <a:solidFill>
                  <a:sysClr val="windowText" lastClr="000000"/>
                </a:solidFill>
                <a:latin typeface="Calibri"/>
              </a:defRPr>
            </a:lvl2pPr>
            <a:lvl3pPr marL="914400" algn="l" defTabSz="914400" rtl="0" eaLnBrk="1" latinLnBrk="0" hangingPunct="1">
              <a:defRPr kumimoji="1" sz="1800" kern="1200">
                <a:solidFill>
                  <a:sysClr val="windowText" lastClr="000000"/>
                </a:solidFill>
                <a:latin typeface="Calibri"/>
              </a:defRPr>
            </a:lvl3pPr>
            <a:lvl4pPr marL="1371600" algn="l" defTabSz="914400" rtl="0" eaLnBrk="1" latinLnBrk="0" hangingPunct="1">
              <a:defRPr kumimoji="1" sz="1800" kern="1200">
                <a:solidFill>
                  <a:sysClr val="windowText" lastClr="000000"/>
                </a:solidFill>
                <a:latin typeface="Calibri"/>
              </a:defRPr>
            </a:lvl4pPr>
            <a:lvl5pPr marL="1828800" algn="l" defTabSz="914400" rtl="0" eaLnBrk="1" latinLnBrk="0" hangingPunct="1">
              <a:defRPr kumimoji="1" sz="1800" kern="1200">
                <a:solidFill>
                  <a:sysClr val="windowText" lastClr="000000"/>
                </a:solidFill>
                <a:latin typeface="Calibri"/>
              </a:defRPr>
            </a:lvl5pPr>
            <a:lvl6pPr marL="2286000" algn="l" defTabSz="914400" rtl="0" eaLnBrk="1" latinLnBrk="0" hangingPunct="1">
              <a:defRPr kumimoji="1" sz="1800" kern="1200">
                <a:solidFill>
                  <a:sysClr val="windowText" lastClr="000000"/>
                </a:solidFill>
                <a:latin typeface="Calibri"/>
              </a:defRPr>
            </a:lvl6pPr>
            <a:lvl7pPr marL="2743200" algn="l" defTabSz="914400" rtl="0" eaLnBrk="1" latinLnBrk="0" hangingPunct="1">
              <a:defRPr kumimoji="1" sz="1800" kern="1200">
                <a:solidFill>
                  <a:sysClr val="windowText" lastClr="000000"/>
                </a:solidFill>
                <a:latin typeface="Calibri"/>
              </a:defRPr>
            </a:lvl7pPr>
            <a:lvl8pPr marL="3200400" algn="l" defTabSz="914400" rtl="0" eaLnBrk="1" latinLnBrk="0" hangingPunct="1">
              <a:defRPr kumimoji="1" sz="1800" kern="1200">
                <a:solidFill>
                  <a:sysClr val="windowText" lastClr="000000"/>
                </a:solidFill>
                <a:latin typeface="Calibri"/>
              </a:defRPr>
            </a:lvl8pPr>
            <a:lvl9pPr marL="3657600" algn="l" defTabSz="914400" rtl="0" eaLnBrk="1" latinLnBrk="0" hangingPunct="1">
              <a:defRPr kumimoji="1" sz="1800" kern="1200">
                <a:solidFill>
                  <a:sysClr val="windowText" lastClr="000000"/>
                </a:solidFill>
                <a:latin typeface="Calibri"/>
              </a:defRPr>
            </a:lvl9pPr>
          </a:lstStyle>
          <a:p>
            <a:pPr lvl="0" algn="l"/>
            <a:r>
              <a:rPr lang="ja-JP" altLang="en-US" sz="1050" b="1" i="0" u="none" strike="noStrike" baseline="0">
                <a:latin typeface="+mn-ea"/>
                <a:ea typeface="+mn-ea"/>
              </a:rPr>
              <a:t>冷媒漏洩空間の床面積</a:t>
            </a:r>
            <a:r>
              <a:rPr lang="en-US" altLang="ja-JP" sz="1050" b="1" i="0" u="none" strike="noStrike" baseline="0">
                <a:latin typeface="+mn-ea"/>
                <a:ea typeface="+mn-ea"/>
              </a:rPr>
              <a:t>[</a:t>
            </a:r>
            <a:r>
              <a:rPr lang="ja-JP" altLang="en-US" sz="1050" b="1" i="0" u="none" strike="noStrike" baseline="0">
                <a:latin typeface="+mn-ea"/>
                <a:ea typeface="+mn-ea"/>
              </a:rPr>
              <a:t>ｍ</a:t>
            </a:r>
            <a:r>
              <a:rPr lang="ja-JP" altLang="en-US" sz="1000" b="1" i="0" u="none" strike="noStrike" baseline="30000">
                <a:latin typeface="+mn-ea"/>
                <a:ea typeface="+mn-ea"/>
              </a:rPr>
              <a:t>２</a:t>
            </a:r>
            <a:r>
              <a:rPr lang="en-US" altLang="ja-JP" sz="1050" b="1" i="0" u="none" strike="noStrike" baseline="0">
                <a:latin typeface="+mn-ea"/>
                <a:ea typeface="+mn-ea"/>
              </a:rPr>
              <a:t>]×</a:t>
            </a:r>
            <a:r>
              <a:rPr lang="ja-JP" altLang="en-US" sz="1050" b="1" i="0" u="none" strike="noStrike" baseline="0">
                <a:latin typeface="+mn-ea"/>
                <a:ea typeface="+mn-ea"/>
              </a:rPr>
              <a:t>漏えい高さ</a:t>
            </a:r>
            <a:r>
              <a:rPr lang="en-US" altLang="ja-JP" sz="1050" b="1" i="0" u="none" strike="noStrike" baseline="0">
                <a:latin typeface="+mn-ea"/>
                <a:ea typeface="+mn-ea"/>
              </a:rPr>
              <a:t>[</a:t>
            </a:r>
            <a:r>
              <a:rPr lang="ja-JP" altLang="en-US" sz="1050" b="1" i="0" u="none" strike="noStrike" baseline="0">
                <a:latin typeface="+mn-ea"/>
                <a:ea typeface="+mn-ea"/>
              </a:rPr>
              <a:t>ｍ</a:t>
            </a:r>
            <a:r>
              <a:rPr lang="en-US" altLang="ja-JP" sz="1050" b="1" i="0" u="none" strike="noStrike" baseline="0">
                <a:latin typeface="+mn-ea"/>
                <a:ea typeface="+mn-ea"/>
              </a:rPr>
              <a:t>]</a:t>
            </a:r>
            <a:r>
              <a:rPr lang="en-US" altLang="ja-JP" sz="900" b="1" i="0" u="none" strike="noStrike" baseline="0">
                <a:latin typeface="+mn-ea"/>
                <a:ea typeface="+mn-ea"/>
              </a:rPr>
              <a:t>※</a:t>
            </a:r>
            <a:r>
              <a:rPr lang="ja-JP" altLang="en-US" sz="900" b="1" i="0" u="none" strike="noStrike" baseline="0">
                <a:latin typeface="+mn-ea"/>
                <a:ea typeface="+mn-ea"/>
              </a:rPr>
              <a:t>３</a:t>
            </a:r>
          </a:p>
        </xdr:txBody>
      </xdr:sp>
      <xdr:sp macro="" textlink="">
        <xdr:nvSpPr>
          <xdr:cNvPr id="143" name="テキスト ボックス 5">
            <a:extLst>
              <a:ext uri="{FF2B5EF4-FFF2-40B4-BE49-F238E27FC236}">
                <a16:creationId xmlns:a16="http://schemas.microsoft.com/office/drawing/2014/main" id="{4E36CD64-6220-4A5B-9BE1-6C5B3B1E31DD}"/>
              </a:ext>
            </a:extLst>
          </xdr:cNvPr>
          <xdr:cNvSpPr txBox="1"/>
        </xdr:nvSpPr>
        <xdr:spPr>
          <a:xfrm flipH="1">
            <a:off x="14146361" y="5498279"/>
            <a:ext cx="1657427" cy="407223"/>
          </a:xfrm>
          <a:prstGeom prst="rect">
            <a:avLst/>
          </a:prstGeom>
          <a:solidFill>
            <a:srgbClr val="FFF9AF"/>
          </a:solidFill>
          <a:ln w="28575">
            <a:noFill/>
            <a:prstDash val="sysDash"/>
          </a:ln>
        </xdr:spPr>
        <xdr:txBody>
          <a:bodyPr vertOverflow="clip" horzOverflow="clip" wrap="square" lIns="72000" tIns="72000" rIns="0" bIns="72000" rtlCol="0" anchor="t" anchorCtr="0">
            <a:noAutofit/>
          </a:bodyPr>
          <a:lstStyle>
            <a:defPPr>
              <a:defRPr lang="ja-JP"/>
            </a:defPPr>
            <a:lvl1pPr marL="0" algn="l" defTabSz="914400" rtl="0" eaLnBrk="1" latinLnBrk="0" hangingPunct="1">
              <a:defRPr kumimoji="1" sz="1800" kern="1200">
                <a:solidFill>
                  <a:sysClr val="windowText" lastClr="000000"/>
                </a:solidFill>
                <a:latin typeface="Calibri"/>
              </a:defRPr>
            </a:lvl1pPr>
            <a:lvl2pPr marL="457200" algn="l" defTabSz="914400" rtl="0" eaLnBrk="1" latinLnBrk="0" hangingPunct="1">
              <a:defRPr kumimoji="1" sz="1800" kern="1200">
                <a:solidFill>
                  <a:sysClr val="windowText" lastClr="000000"/>
                </a:solidFill>
                <a:latin typeface="Calibri"/>
              </a:defRPr>
            </a:lvl2pPr>
            <a:lvl3pPr marL="914400" algn="l" defTabSz="914400" rtl="0" eaLnBrk="1" latinLnBrk="0" hangingPunct="1">
              <a:defRPr kumimoji="1" sz="1800" kern="1200">
                <a:solidFill>
                  <a:sysClr val="windowText" lastClr="000000"/>
                </a:solidFill>
                <a:latin typeface="Calibri"/>
              </a:defRPr>
            </a:lvl3pPr>
            <a:lvl4pPr marL="1371600" algn="l" defTabSz="914400" rtl="0" eaLnBrk="1" latinLnBrk="0" hangingPunct="1">
              <a:defRPr kumimoji="1" sz="1800" kern="1200">
                <a:solidFill>
                  <a:sysClr val="windowText" lastClr="000000"/>
                </a:solidFill>
                <a:latin typeface="Calibri"/>
              </a:defRPr>
            </a:lvl4pPr>
            <a:lvl5pPr marL="1828800" algn="l" defTabSz="914400" rtl="0" eaLnBrk="1" latinLnBrk="0" hangingPunct="1">
              <a:defRPr kumimoji="1" sz="1800" kern="1200">
                <a:solidFill>
                  <a:sysClr val="windowText" lastClr="000000"/>
                </a:solidFill>
                <a:latin typeface="Calibri"/>
              </a:defRPr>
            </a:lvl5pPr>
            <a:lvl6pPr marL="2286000" algn="l" defTabSz="914400" rtl="0" eaLnBrk="1" latinLnBrk="0" hangingPunct="1">
              <a:defRPr kumimoji="1" sz="1800" kern="1200">
                <a:solidFill>
                  <a:sysClr val="windowText" lastClr="000000"/>
                </a:solidFill>
                <a:latin typeface="Calibri"/>
              </a:defRPr>
            </a:lvl6pPr>
            <a:lvl7pPr marL="2743200" algn="l" defTabSz="914400" rtl="0" eaLnBrk="1" latinLnBrk="0" hangingPunct="1">
              <a:defRPr kumimoji="1" sz="1800" kern="1200">
                <a:solidFill>
                  <a:sysClr val="windowText" lastClr="000000"/>
                </a:solidFill>
                <a:latin typeface="Calibri"/>
              </a:defRPr>
            </a:lvl7pPr>
            <a:lvl8pPr marL="3200400" algn="l" defTabSz="914400" rtl="0" eaLnBrk="1" latinLnBrk="0" hangingPunct="1">
              <a:defRPr kumimoji="1" sz="1800" kern="1200">
                <a:solidFill>
                  <a:sysClr val="windowText" lastClr="000000"/>
                </a:solidFill>
                <a:latin typeface="Calibri"/>
              </a:defRPr>
            </a:lvl8pPr>
            <a:lvl9pPr marL="3657600" algn="l" defTabSz="914400" rtl="0" eaLnBrk="1" latinLnBrk="0" hangingPunct="1">
              <a:defRPr kumimoji="1" sz="1800" kern="1200">
                <a:solidFill>
                  <a:sysClr val="windowText" lastClr="000000"/>
                </a:solidFill>
                <a:latin typeface="Calibri"/>
              </a:defRPr>
            </a:lvl9pPr>
          </a:lstStyle>
          <a:p>
            <a:pPr lvl="0" algn="l"/>
            <a:r>
              <a:rPr lang="ja-JP" altLang="en-US" sz="1600" b="1" i="0" u="none" strike="noStrike" baseline="0">
                <a:latin typeface="+mn-ea"/>
                <a:ea typeface="+mn-ea"/>
              </a:rPr>
              <a:t>≦ </a:t>
            </a:r>
            <a:r>
              <a:rPr lang="en-US" altLang="ja-JP" sz="1600" b="1" i="0" u="none" strike="noStrike" baseline="0">
                <a:latin typeface="+mn-ea"/>
                <a:ea typeface="+mn-ea"/>
              </a:rPr>
              <a:t>1/4LFL</a:t>
            </a:r>
            <a:r>
              <a:rPr lang="en-US" altLang="ja-JP" sz="1200" b="1" i="0" u="none" strike="noStrike" baseline="0">
                <a:latin typeface="+mn-ea"/>
                <a:ea typeface="+mn-ea"/>
              </a:rPr>
              <a:t>※</a:t>
            </a:r>
            <a:r>
              <a:rPr lang="ja-JP" altLang="en-US" sz="1200" b="1" i="0" u="none" strike="noStrike" baseline="0">
                <a:latin typeface="+mn-ea"/>
                <a:ea typeface="+mn-ea"/>
              </a:rPr>
              <a:t>１</a:t>
            </a:r>
          </a:p>
        </xdr:txBody>
      </xdr:sp>
      <xdr:cxnSp macro="">
        <xdr:nvCxnSpPr>
          <xdr:cNvPr id="128" name="直線コネクタ 127">
            <a:extLst>
              <a:ext uri="{FF2B5EF4-FFF2-40B4-BE49-F238E27FC236}">
                <a16:creationId xmlns:a16="http://schemas.microsoft.com/office/drawing/2014/main" id="{02496D69-5D01-4CEF-818C-CB42A8CD5926}"/>
              </a:ext>
            </a:extLst>
          </xdr:cNvPr>
          <xdr:cNvCxnSpPr/>
        </xdr:nvCxnSpPr>
        <xdr:spPr>
          <a:xfrm>
            <a:off x="10915983" y="5720413"/>
            <a:ext cx="3069186" cy="3456"/>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45" name="直線矢印コネクタ 144">
            <a:extLst>
              <a:ext uri="{FF2B5EF4-FFF2-40B4-BE49-F238E27FC236}">
                <a16:creationId xmlns:a16="http://schemas.microsoft.com/office/drawing/2014/main" id="{79294AF4-B766-8EA8-849C-250CA362693B}"/>
              </a:ext>
            </a:extLst>
          </xdr:cNvPr>
          <xdr:cNvCxnSpPr/>
        </xdr:nvCxnSpPr>
        <xdr:spPr>
          <a:xfrm flipH="1" flipV="1">
            <a:off x="14994488" y="5848136"/>
            <a:ext cx="1" cy="1611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49" name="直線コネクタ 148">
            <a:extLst>
              <a:ext uri="{FF2B5EF4-FFF2-40B4-BE49-F238E27FC236}">
                <a16:creationId xmlns:a16="http://schemas.microsoft.com/office/drawing/2014/main" id="{3D725172-0E91-4595-97B1-C198EE102B70}"/>
              </a:ext>
            </a:extLst>
          </xdr:cNvPr>
          <xdr:cNvCxnSpPr/>
        </xdr:nvCxnSpPr>
        <xdr:spPr>
          <a:xfrm>
            <a:off x="14809083" y="5836387"/>
            <a:ext cx="396406" cy="2904"/>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14</xdr:col>
      <xdr:colOff>64549</xdr:colOff>
      <xdr:row>69</xdr:row>
      <xdr:rowOff>77980</xdr:rowOff>
    </xdr:from>
    <xdr:to>
      <xdr:col>22</xdr:col>
      <xdr:colOff>437909</xdr:colOff>
      <xdr:row>77</xdr:row>
      <xdr:rowOff>192645</xdr:rowOff>
    </xdr:to>
    <xdr:pic>
      <xdr:nvPicPr>
        <xdr:cNvPr id="154" name="図 153">
          <a:extLst>
            <a:ext uri="{FF2B5EF4-FFF2-40B4-BE49-F238E27FC236}">
              <a16:creationId xmlns:a16="http://schemas.microsoft.com/office/drawing/2014/main" id="{95C10509-E835-7CD2-9125-CFFC97EEF6F3}"/>
            </a:ext>
          </a:extLst>
        </xdr:cNvPr>
        <xdr:cNvPicPr>
          <a:picLocks noChangeAspect="1"/>
        </xdr:cNvPicPr>
      </xdr:nvPicPr>
      <xdr:blipFill>
        <a:blip xmlns:r="http://schemas.openxmlformats.org/officeDocument/2006/relationships" r:embed="rId2"/>
        <a:stretch>
          <a:fillRect/>
        </a:stretch>
      </xdr:blipFill>
      <xdr:spPr>
        <a:xfrm>
          <a:off x="9589549" y="15964320"/>
          <a:ext cx="5811455" cy="1924189"/>
        </a:xfrm>
        <a:prstGeom prst="rect">
          <a:avLst/>
        </a:prstGeom>
        <a:ln cmpd="dbl">
          <a:solidFill>
            <a:schemeClr val="tx1"/>
          </a:solidFill>
        </a:ln>
      </xdr:spPr>
    </xdr:pic>
    <xdr:clientData/>
  </xdr:twoCellAnchor>
  <xdr:twoCellAnchor editAs="oneCell">
    <xdr:from>
      <xdr:col>13</xdr:col>
      <xdr:colOff>468227</xdr:colOff>
      <xdr:row>122</xdr:row>
      <xdr:rowOff>113814</xdr:rowOff>
    </xdr:from>
    <xdr:to>
      <xdr:col>22</xdr:col>
      <xdr:colOff>209220</xdr:colOff>
      <xdr:row>132</xdr:row>
      <xdr:rowOff>38215</xdr:rowOff>
    </xdr:to>
    <xdr:pic>
      <xdr:nvPicPr>
        <xdr:cNvPr id="156" name="図 155">
          <a:extLst>
            <a:ext uri="{FF2B5EF4-FFF2-40B4-BE49-F238E27FC236}">
              <a16:creationId xmlns:a16="http://schemas.microsoft.com/office/drawing/2014/main" id="{53E4B9B3-5F94-F7A4-0D14-44334ACE550B}"/>
            </a:ext>
          </a:extLst>
        </xdr:cNvPr>
        <xdr:cNvPicPr>
          <a:picLocks noChangeAspect="1"/>
        </xdr:cNvPicPr>
      </xdr:nvPicPr>
      <xdr:blipFill>
        <a:blip xmlns:r="http://schemas.openxmlformats.org/officeDocument/2006/relationships" r:embed="rId3"/>
        <a:stretch>
          <a:fillRect/>
        </a:stretch>
      </xdr:blipFill>
      <xdr:spPr>
        <a:xfrm>
          <a:off x="9312870" y="27339440"/>
          <a:ext cx="5859445" cy="2187496"/>
        </a:xfrm>
        <a:prstGeom prst="rect">
          <a:avLst/>
        </a:prstGeom>
        <a:ln cmpd="dbl">
          <a:solidFill>
            <a:schemeClr val="tx1"/>
          </a:solidFill>
        </a:ln>
      </xdr:spPr>
    </xdr:pic>
    <xdr:clientData/>
  </xdr:twoCellAnchor>
  <xdr:twoCellAnchor>
    <xdr:from>
      <xdr:col>22</xdr:col>
      <xdr:colOff>566964</xdr:colOff>
      <xdr:row>122</xdr:row>
      <xdr:rowOff>158749</xdr:rowOff>
    </xdr:from>
    <xdr:to>
      <xdr:col>27</xdr:col>
      <xdr:colOff>102053</xdr:colOff>
      <xdr:row>132</xdr:row>
      <xdr:rowOff>2626</xdr:rowOff>
    </xdr:to>
    <xdr:sp macro="" textlink="">
      <xdr:nvSpPr>
        <xdr:cNvPr id="162" name="テキスト ボックス 161">
          <a:extLst>
            <a:ext uri="{FF2B5EF4-FFF2-40B4-BE49-F238E27FC236}">
              <a16:creationId xmlns:a16="http://schemas.microsoft.com/office/drawing/2014/main" id="{EA92D4A9-FBD5-429C-A89C-6152F3AD5D0D}"/>
            </a:ext>
          </a:extLst>
        </xdr:cNvPr>
        <xdr:cNvSpPr txBox="1"/>
      </xdr:nvSpPr>
      <xdr:spPr>
        <a:xfrm>
          <a:off x="15534821" y="27384375"/>
          <a:ext cx="2936875" cy="2111734"/>
        </a:xfrm>
        <a:prstGeom prst="rect">
          <a:avLst/>
        </a:prstGeom>
        <a:solidFill>
          <a:srgbClr val="FF9393"/>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100"/>
            <a:t>C</a:t>
          </a:r>
          <a:r>
            <a:rPr kumimoji="1" lang="ja-JP" altLang="en-US" sz="1100"/>
            <a:t>系統は安全装置不要、</a:t>
          </a:r>
          <a:r>
            <a:rPr kumimoji="1" lang="en-US" altLang="ja-JP" sz="1100" baseline="0"/>
            <a:t>D</a:t>
          </a:r>
          <a:r>
            <a:rPr kumimoji="1" lang="ja-JP" altLang="en-US" sz="1100" baseline="0"/>
            <a:t>系統は安全装置必要との判定ですが、</a:t>
          </a:r>
          <a:endParaRPr kumimoji="1" lang="en-US" altLang="ja-JP" sz="1100">
            <a:solidFill>
              <a:schemeClr val="dk1"/>
            </a:solidFill>
            <a:effectLst/>
            <a:latin typeface="+mn-lt"/>
            <a:ea typeface="+mn-ea"/>
            <a:cs typeface="+mn-cs"/>
          </a:endParaRPr>
        </a:p>
        <a:p>
          <a:pPr algn="l"/>
          <a:r>
            <a:rPr kumimoji="1" lang="ja-JP" altLang="en-US" sz="1100" baseline="0">
              <a:solidFill>
                <a:schemeClr val="dk1"/>
              </a:solidFill>
              <a:effectLst/>
              <a:latin typeface="+mn-lt"/>
              <a:ea typeface="+mn-ea"/>
              <a:cs typeface="+mn-cs"/>
            </a:rPr>
            <a:t>同室複数台にて</a:t>
          </a:r>
          <a:r>
            <a:rPr kumimoji="1" lang="en-US" altLang="ja-JP" sz="1100" baseline="0">
              <a:solidFill>
                <a:schemeClr val="dk1"/>
              </a:solidFill>
              <a:effectLst/>
              <a:latin typeface="+mn-lt"/>
              <a:ea typeface="+mn-ea"/>
              <a:cs typeface="+mn-cs"/>
            </a:rPr>
            <a:t>1</a:t>
          </a:r>
          <a:r>
            <a:rPr kumimoji="1" lang="ja-JP" altLang="en-US" sz="1100" baseline="0">
              <a:solidFill>
                <a:schemeClr val="dk1"/>
              </a:solidFill>
              <a:effectLst/>
              <a:latin typeface="+mn-lt"/>
              <a:ea typeface="+mn-ea"/>
              <a:cs typeface="+mn-cs"/>
            </a:rPr>
            <a:t>系統でも安全装置必要な場合、他の系統も安全装置が必要となります。よって</a:t>
          </a:r>
          <a:r>
            <a:rPr kumimoji="1" lang="en-US" altLang="ja-JP" sz="1100" baseline="0">
              <a:solidFill>
                <a:schemeClr val="dk1"/>
              </a:solidFill>
              <a:effectLst/>
              <a:latin typeface="+mn-lt"/>
              <a:ea typeface="+mn-ea"/>
              <a:cs typeface="+mn-cs"/>
            </a:rPr>
            <a:t>C</a:t>
          </a:r>
          <a:r>
            <a:rPr kumimoji="1" lang="ja-JP" altLang="en-US" sz="1100" baseline="0">
              <a:solidFill>
                <a:schemeClr val="dk1"/>
              </a:solidFill>
              <a:effectLst/>
              <a:latin typeface="+mn-lt"/>
              <a:ea typeface="+mn-ea"/>
              <a:cs typeface="+mn-cs"/>
            </a:rPr>
            <a:t>系統も安全装置の設置が必要となります。</a:t>
          </a:r>
          <a:endParaRPr kumimoji="1" lang="en-US" altLang="ja-JP" sz="1100" baseline="0">
            <a:solidFill>
              <a:schemeClr val="dk1"/>
            </a:solidFill>
            <a:effectLst/>
            <a:latin typeface="+mn-lt"/>
            <a:ea typeface="+mn-ea"/>
            <a:cs typeface="+mn-cs"/>
          </a:endParaRPr>
        </a:p>
        <a:p>
          <a:pPr algn="l"/>
          <a:endParaRPr kumimoji="1" lang="en-US" altLang="ja-JP" sz="1100" baseline="0"/>
        </a:p>
        <a:p>
          <a:pPr algn="l"/>
          <a:endParaRPr kumimoji="1" lang="en-US" altLang="ja-JP" sz="1100" baseline="0"/>
        </a:p>
      </xdr:txBody>
    </xdr:sp>
    <xdr:clientData/>
  </xdr:twoCellAnchor>
  <xdr:twoCellAnchor>
    <xdr:from>
      <xdr:col>22</xdr:col>
      <xdr:colOff>226787</xdr:colOff>
      <xdr:row>131</xdr:row>
      <xdr:rowOff>22677</xdr:rowOff>
    </xdr:from>
    <xdr:to>
      <xdr:col>22</xdr:col>
      <xdr:colOff>553439</xdr:colOff>
      <xdr:row>131</xdr:row>
      <xdr:rowOff>193434</xdr:rowOff>
    </xdr:to>
    <xdr:sp macro="" textlink="">
      <xdr:nvSpPr>
        <xdr:cNvPr id="163" name="矢印: 右 162">
          <a:extLst>
            <a:ext uri="{FF2B5EF4-FFF2-40B4-BE49-F238E27FC236}">
              <a16:creationId xmlns:a16="http://schemas.microsoft.com/office/drawing/2014/main" id="{6E39C898-91ED-4ED4-9908-5EA333B0F74F}"/>
            </a:ext>
          </a:extLst>
        </xdr:cNvPr>
        <xdr:cNvSpPr/>
      </xdr:nvSpPr>
      <xdr:spPr>
        <a:xfrm rot="10800000">
          <a:off x="15194644" y="29289375"/>
          <a:ext cx="326652" cy="170757"/>
        </a:xfrm>
        <a:prstGeom prst="rightArrow">
          <a:avLst/>
        </a:prstGeom>
        <a:solidFill>
          <a:srgbClr val="FF9393"/>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187136</xdr:colOff>
      <xdr:row>112</xdr:row>
      <xdr:rowOff>156882</xdr:rowOff>
    </xdr:from>
    <xdr:to>
      <xdr:col>11</xdr:col>
      <xdr:colOff>603436</xdr:colOff>
      <xdr:row>115</xdr:row>
      <xdr:rowOff>143995</xdr:rowOff>
    </xdr:to>
    <xdr:sp macro="" textlink="">
      <xdr:nvSpPr>
        <xdr:cNvPr id="63" name="テキスト ボックス 62">
          <a:extLst>
            <a:ext uri="{FF2B5EF4-FFF2-40B4-BE49-F238E27FC236}">
              <a16:creationId xmlns:a16="http://schemas.microsoft.com/office/drawing/2014/main" id="{80B4271C-0D58-52E1-D300-F831D54A357B}"/>
            </a:ext>
          </a:extLst>
        </xdr:cNvPr>
        <xdr:cNvSpPr txBox="1"/>
      </xdr:nvSpPr>
      <xdr:spPr>
        <a:xfrm>
          <a:off x="2237812" y="25504588"/>
          <a:ext cx="5884771" cy="6594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A</a:t>
          </a:r>
          <a:r>
            <a:rPr kumimoji="1" lang="ja-JP" altLang="en-US" sz="1100"/>
            <a:t>室、</a:t>
          </a:r>
          <a:r>
            <a:rPr kumimoji="1" lang="en-US" altLang="ja-JP" sz="1100"/>
            <a:t>B</a:t>
          </a:r>
          <a:r>
            <a:rPr kumimoji="1" lang="ja-JP" altLang="en-US" sz="1100"/>
            <a:t>室のいずれかで系統内の冷媒が漏れた場合を想定する必要があるため、</a:t>
          </a:r>
          <a:endParaRPr kumimoji="1" lang="en-US" altLang="ja-JP" sz="1100"/>
        </a:p>
        <a:p>
          <a:pPr algn="ctr"/>
          <a:r>
            <a:rPr kumimoji="1" lang="ja-JP" altLang="en-US" sz="1100"/>
            <a:t>負荷機の条件は、各部屋において冷凍機に接続されるすべての負荷機を入力ください。</a:t>
          </a:r>
        </a:p>
      </xdr:txBody>
    </xdr:sp>
    <xdr:clientData/>
  </xdr:twoCellAnchor>
  <xdr:twoCellAnchor>
    <xdr:from>
      <xdr:col>7</xdr:col>
      <xdr:colOff>324970</xdr:colOff>
      <xdr:row>110</xdr:row>
      <xdr:rowOff>184056</xdr:rowOff>
    </xdr:from>
    <xdr:to>
      <xdr:col>7</xdr:col>
      <xdr:colOff>395286</xdr:colOff>
      <xdr:row>112</xdr:row>
      <xdr:rowOff>156882</xdr:rowOff>
    </xdr:to>
    <xdr:cxnSp macro="">
      <xdr:nvCxnSpPr>
        <xdr:cNvPr id="96" name="直線矢印コネクタ 95">
          <a:extLst>
            <a:ext uri="{FF2B5EF4-FFF2-40B4-BE49-F238E27FC236}">
              <a16:creationId xmlns:a16="http://schemas.microsoft.com/office/drawing/2014/main" id="{CA7A3ADC-AC17-68FD-6F25-EFA6BD84EAE5}"/>
            </a:ext>
          </a:extLst>
        </xdr:cNvPr>
        <xdr:cNvCxnSpPr>
          <a:stCxn id="63" idx="0"/>
        </xdr:cNvCxnSpPr>
      </xdr:nvCxnSpPr>
      <xdr:spPr>
        <a:xfrm flipH="1" flipV="1">
          <a:off x="5109882" y="25083527"/>
          <a:ext cx="70316" cy="42106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56029</xdr:colOff>
      <xdr:row>110</xdr:row>
      <xdr:rowOff>212911</xdr:rowOff>
    </xdr:from>
    <xdr:to>
      <xdr:col>7</xdr:col>
      <xdr:colOff>400048</xdr:colOff>
      <xdr:row>112</xdr:row>
      <xdr:rowOff>161644</xdr:rowOff>
    </xdr:to>
    <xdr:cxnSp macro="">
      <xdr:nvCxnSpPr>
        <xdr:cNvPr id="98" name="直線矢印コネクタ 97">
          <a:extLst>
            <a:ext uri="{FF2B5EF4-FFF2-40B4-BE49-F238E27FC236}">
              <a16:creationId xmlns:a16="http://schemas.microsoft.com/office/drawing/2014/main" id="{FD3CEC3D-BA9D-4242-8E14-C261A835525D}"/>
            </a:ext>
          </a:extLst>
        </xdr:cNvPr>
        <xdr:cNvCxnSpPr>
          <a:stCxn id="63" idx="0"/>
        </xdr:cNvCxnSpPr>
      </xdr:nvCxnSpPr>
      <xdr:spPr>
        <a:xfrm flipH="1" flipV="1">
          <a:off x="4157382" y="25112382"/>
          <a:ext cx="1027578" cy="3969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13</xdr:col>
      <xdr:colOff>406492</xdr:colOff>
      <xdr:row>97</xdr:row>
      <xdr:rowOff>184057</xdr:rowOff>
    </xdr:from>
    <xdr:to>
      <xdr:col>21</xdr:col>
      <xdr:colOff>246697</xdr:colOff>
      <xdr:row>106</xdr:row>
      <xdr:rowOff>121584</xdr:rowOff>
    </xdr:to>
    <xdr:pic>
      <xdr:nvPicPr>
        <xdr:cNvPr id="134" name="図 133">
          <a:extLst>
            <a:ext uri="{FF2B5EF4-FFF2-40B4-BE49-F238E27FC236}">
              <a16:creationId xmlns:a16="http://schemas.microsoft.com/office/drawing/2014/main" id="{C96AB0E1-7FF4-4EBB-AEDC-A91848DDC9B8}"/>
            </a:ext>
          </a:extLst>
        </xdr:cNvPr>
        <xdr:cNvPicPr>
          <a:picLocks noChangeAspect="1"/>
        </xdr:cNvPicPr>
      </xdr:nvPicPr>
      <xdr:blipFill rotWithShape="1">
        <a:blip xmlns:r="http://schemas.openxmlformats.org/officeDocument/2006/relationships" r:embed="rId4"/>
        <a:srcRect l="1" r="690" b="1150"/>
        <a:stretch/>
      </xdr:blipFill>
      <xdr:spPr>
        <a:xfrm>
          <a:off x="9292757" y="22169998"/>
          <a:ext cx="5308675" cy="19545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522463</xdr:colOff>
      <xdr:row>15</xdr:row>
      <xdr:rowOff>170350</xdr:rowOff>
    </xdr:from>
    <xdr:to>
      <xdr:col>4</xdr:col>
      <xdr:colOff>6989152</xdr:colOff>
      <xdr:row>28</xdr:row>
      <xdr:rowOff>76722</xdr:rowOff>
    </xdr:to>
    <xdr:grpSp>
      <xdr:nvGrpSpPr>
        <xdr:cNvPr id="63" name="グループ化 62">
          <a:extLst>
            <a:ext uri="{FF2B5EF4-FFF2-40B4-BE49-F238E27FC236}">
              <a16:creationId xmlns:a16="http://schemas.microsoft.com/office/drawing/2014/main" id="{55AECB99-0CB9-6BB4-3424-7287828F9EBD}"/>
            </a:ext>
          </a:extLst>
        </xdr:cNvPr>
        <xdr:cNvGrpSpPr/>
      </xdr:nvGrpSpPr>
      <xdr:grpSpPr>
        <a:xfrm>
          <a:off x="4857980" y="3668326"/>
          <a:ext cx="6466689" cy="2895251"/>
          <a:chOff x="12314413" y="3408850"/>
          <a:chExt cx="6466689" cy="2878172"/>
        </a:xfrm>
      </xdr:grpSpPr>
      <xdr:grpSp>
        <xdr:nvGrpSpPr>
          <xdr:cNvPr id="62" name="グループ化 61">
            <a:extLst>
              <a:ext uri="{FF2B5EF4-FFF2-40B4-BE49-F238E27FC236}">
                <a16:creationId xmlns:a16="http://schemas.microsoft.com/office/drawing/2014/main" id="{B901009C-D4D3-8924-DCBA-343FB54D8A18}"/>
              </a:ext>
            </a:extLst>
          </xdr:cNvPr>
          <xdr:cNvGrpSpPr/>
        </xdr:nvGrpSpPr>
        <xdr:grpSpPr>
          <a:xfrm>
            <a:off x="12314413" y="3408850"/>
            <a:ext cx="5641521" cy="2878172"/>
            <a:chOff x="12314413" y="3408850"/>
            <a:chExt cx="5641521" cy="2878172"/>
          </a:xfrm>
        </xdr:grpSpPr>
        <xdr:sp macro="" textlink="">
          <xdr:nvSpPr>
            <xdr:cNvPr id="5" name="正方形/長方形 4">
              <a:extLst>
                <a:ext uri="{FF2B5EF4-FFF2-40B4-BE49-F238E27FC236}">
                  <a16:creationId xmlns:a16="http://schemas.microsoft.com/office/drawing/2014/main" id="{A08D3B34-FD5D-9A8B-4895-FABF92C7A630}"/>
                </a:ext>
              </a:extLst>
            </xdr:cNvPr>
            <xdr:cNvSpPr/>
          </xdr:nvSpPr>
          <xdr:spPr>
            <a:xfrm>
              <a:off x="12314413" y="3419318"/>
              <a:ext cx="5641521" cy="2867704"/>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7" name="コネクタ: カギ線 36">
              <a:extLst>
                <a:ext uri="{FF2B5EF4-FFF2-40B4-BE49-F238E27FC236}">
                  <a16:creationId xmlns:a16="http://schemas.microsoft.com/office/drawing/2014/main" id="{15CB2C5C-C30B-4881-4406-8FA66764F9E5}"/>
                </a:ext>
              </a:extLst>
            </xdr:cNvPr>
            <xdr:cNvCxnSpPr>
              <a:endCxn id="5" idx="3"/>
            </xdr:cNvCxnSpPr>
          </xdr:nvCxnSpPr>
          <xdr:spPr>
            <a:xfrm>
              <a:off x="15803073" y="4259873"/>
              <a:ext cx="2152861" cy="597326"/>
            </a:xfrm>
            <a:prstGeom prst="bentConnector3">
              <a:avLst>
                <a:gd name="adj1" fmla="val 5984"/>
              </a:avLst>
            </a:prstGeom>
            <a:ln w="76200" cmpd="dbl">
              <a:solidFill>
                <a:schemeClr val="accent1"/>
              </a:solidFill>
            </a:ln>
          </xdr:spPr>
          <xdr:style>
            <a:lnRef idx="1">
              <a:schemeClr val="accent1"/>
            </a:lnRef>
            <a:fillRef idx="0">
              <a:schemeClr val="accent1"/>
            </a:fillRef>
            <a:effectRef idx="0">
              <a:schemeClr val="accent1"/>
            </a:effectRef>
            <a:fontRef idx="minor">
              <a:schemeClr val="tx1"/>
            </a:fontRef>
          </xdr:style>
        </xdr:cxnSp>
        <xdr:sp macro="" textlink="">
          <xdr:nvSpPr>
            <xdr:cNvPr id="9" name="正方形/長方形 8">
              <a:extLst>
                <a:ext uri="{FF2B5EF4-FFF2-40B4-BE49-F238E27FC236}">
                  <a16:creationId xmlns:a16="http://schemas.microsoft.com/office/drawing/2014/main" id="{81E32E13-6F9E-8C80-1BED-AFED535FDEEF}"/>
                </a:ext>
              </a:extLst>
            </xdr:cNvPr>
            <xdr:cNvSpPr/>
          </xdr:nvSpPr>
          <xdr:spPr>
            <a:xfrm>
              <a:off x="14734965" y="3764048"/>
              <a:ext cx="1351869" cy="72253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C9DAE302-C72B-45AC-81FE-D02AEC9104D4}"/>
                </a:ext>
              </a:extLst>
            </xdr:cNvPr>
            <xdr:cNvGrpSpPr/>
          </xdr:nvGrpSpPr>
          <xdr:grpSpPr>
            <a:xfrm>
              <a:off x="14809752" y="3715481"/>
              <a:ext cx="113933" cy="106000"/>
              <a:chOff x="7530613" y="2242038"/>
              <a:chExt cx="199292" cy="190500"/>
            </a:xfrm>
          </xdr:grpSpPr>
          <xdr:sp macro="" textlink="">
            <xdr:nvSpPr>
              <xdr:cNvPr id="19" name="正方形/長方形 18">
                <a:extLst>
                  <a:ext uri="{FF2B5EF4-FFF2-40B4-BE49-F238E27FC236}">
                    <a16:creationId xmlns:a16="http://schemas.microsoft.com/office/drawing/2014/main" id="{A1656BDF-4D1D-5338-AC0B-48DDB56C7AAF}"/>
                  </a:ext>
                </a:extLst>
              </xdr:cNvPr>
              <xdr:cNvSpPr/>
            </xdr:nvSpPr>
            <xdr:spPr>
              <a:xfrm>
                <a:off x="7532077" y="2242038"/>
                <a:ext cx="197827" cy="190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正方形/長方形 21">
                <a:extLst>
                  <a:ext uri="{FF2B5EF4-FFF2-40B4-BE49-F238E27FC236}">
                    <a16:creationId xmlns:a16="http://schemas.microsoft.com/office/drawing/2014/main" id="{E0843645-3C2F-C976-3ED4-5CE2B8ECC939}"/>
                  </a:ext>
                </a:extLst>
              </xdr:cNvPr>
              <xdr:cNvSpPr/>
            </xdr:nvSpPr>
            <xdr:spPr>
              <a:xfrm>
                <a:off x="7530613" y="2245335"/>
                <a:ext cx="199292" cy="7473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23" name="グループ化 22">
              <a:extLst>
                <a:ext uri="{FF2B5EF4-FFF2-40B4-BE49-F238E27FC236}">
                  <a16:creationId xmlns:a16="http://schemas.microsoft.com/office/drawing/2014/main" id="{738161AC-AA8B-40F2-93F4-6FE3F541170B}"/>
                </a:ext>
              </a:extLst>
            </xdr:cNvPr>
            <xdr:cNvGrpSpPr/>
          </xdr:nvGrpSpPr>
          <xdr:grpSpPr>
            <a:xfrm>
              <a:off x="15772875" y="3704124"/>
              <a:ext cx="113933" cy="106000"/>
              <a:chOff x="7530613" y="2242038"/>
              <a:chExt cx="199292" cy="190500"/>
            </a:xfrm>
          </xdr:grpSpPr>
          <xdr:sp macro="" textlink="">
            <xdr:nvSpPr>
              <xdr:cNvPr id="24" name="正方形/長方形 23">
                <a:extLst>
                  <a:ext uri="{FF2B5EF4-FFF2-40B4-BE49-F238E27FC236}">
                    <a16:creationId xmlns:a16="http://schemas.microsoft.com/office/drawing/2014/main" id="{43DCE8B9-6209-2CE8-5802-8356D3AAA2DF}"/>
                  </a:ext>
                </a:extLst>
              </xdr:cNvPr>
              <xdr:cNvSpPr/>
            </xdr:nvSpPr>
            <xdr:spPr>
              <a:xfrm>
                <a:off x="7532077" y="2242038"/>
                <a:ext cx="197827" cy="190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BEBAEF64-647B-D6CF-5BA8-8F3ECE3A32FA}"/>
                  </a:ext>
                </a:extLst>
              </xdr:cNvPr>
              <xdr:cNvSpPr/>
            </xdr:nvSpPr>
            <xdr:spPr>
              <a:xfrm>
                <a:off x="7530613" y="2245335"/>
                <a:ext cx="199292" cy="7473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7" name="楕円 26">
              <a:extLst>
                <a:ext uri="{FF2B5EF4-FFF2-40B4-BE49-F238E27FC236}">
                  <a16:creationId xmlns:a16="http://schemas.microsoft.com/office/drawing/2014/main" id="{B313BB64-22EC-6E23-CDA8-42F1FA7530FC}"/>
                </a:ext>
              </a:extLst>
            </xdr:cNvPr>
            <xdr:cNvSpPr/>
          </xdr:nvSpPr>
          <xdr:spPr>
            <a:xfrm>
              <a:off x="14889404" y="3912577"/>
              <a:ext cx="444745" cy="422762"/>
            </a:xfrm>
            <a:prstGeom prst="ellips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 name="楕円 28">
              <a:extLst>
                <a:ext uri="{FF2B5EF4-FFF2-40B4-BE49-F238E27FC236}">
                  <a16:creationId xmlns:a16="http://schemas.microsoft.com/office/drawing/2014/main" id="{9E692C13-810A-49B0-B904-4866478CD03E}"/>
                </a:ext>
              </a:extLst>
            </xdr:cNvPr>
            <xdr:cNvSpPr/>
          </xdr:nvSpPr>
          <xdr:spPr>
            <a:xfrm>
              <a:off x="15381407" y="3925397"/>
              <a:ext cx="449507" cy="408476"/>
            </a:xfrm>
            <a:prstGeom prst="ellips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1" name="直線矢印コネクタ 30">
              <a:extLst>
                <a:ext uri="{FF2B5EF4-FFF2-40B4-BE49-F238E27FC236}">
                  <a16:creationId xmlns:a16="http://schemas.microsoft.com/office/drawing/2014/main" id="{11BBF15B-3416-405B-A074-D3C90A422A34}"/>
                </a:ext>
              </a:extLst>
            </xdr:cNvPr>
            <xdr:cNvCxnSpPr/>
          </xdr:nvCxnSpPr>
          <xdr:spPr>
            <a:xfrm>
              <a:off x="14838484" y="3408850"/>
              <a:ext cx="13242" cy="305847"/>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5" name="テキスト ボックス 34">
              <a:extLst>
                <a:ext uri="{FF2B5EF4-FFF2-40B4-BE49-F238E27FC236}">
                  <a16:creationId xmlns:a16="http://schemas.microsoft.com/office/drawing/2014/main" id="{668906DA-0148-4C16-9DD8-25547CB5822B}"/>
                </a:ext>
              </a:extLst>
            </xdr:cNvPr>
            <xdr:cNvSpPr txBox="1"/>
          </xdr:nvSpPr>
          <xdr:spPr>
            <a:xfrm>
              <a:off x="14851726" y="3426644"/>
              <a:ext cx="2183737" cy="289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③天井とユニットクーラの隙間</a:t>
              </a:r>
            </a:p>
          </xdr:txBody>
        </xdr:sp>
        <xdr:sp macro="" textlink="">
          <xdr:nvSpPr>
            <xdr:cNvPr id="43" name="楕円 42">
              <a:extLst>
                <a:ext uri="{FF2B5EF4-FFF2-40B4-BE49-F238E27FC236}">
                  <a16:creationId xmlns:a16="http://schemas.microsoft.com/office/drawing/2014/main" id="{BFBE8D71-DB0E-7428-2657-635D8FF3422A}"/>
                </a:ext>
              </a:extLst>
            </xdr:cNvPr>
            <xdr:cNvSpPr/>
          </xdr:nvSpPr>
          <xdr:spPr>
            <a:xfrm>
              <a:off x="16618927" y="4780450"/>
              <a:ext cx="124557" cy="165223"/>
            </a:xfrm>
            <a:prstGeom prst="ellipse">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6" name="直線矢印コネクタ 45">
              <a:extLst>
                <a:ext uri="{FF2B5EF4-FFF2-40B4-BE49-F238E27FC236}">
                  <a16:creationId xmlns:a16="http://schemas.microsoft.com/office/drawing/2014/main" id="{4AAA3EF0-5C17-BA35-7982-ACA5117A5E00}"/>
                </a:ext>
              </a:extLst>
            </xdr:cNvPr>
            <xdr:cNvCxnSpPr>
              <a:stCxn id="44" idx="1"/>
              <a:endCxn id="43" idx="0"/>
            </xdr:cNvCxnSpPr>
          </xdr:nvCxnSpPr>
          <xdr:spPr>
            <a:xfrm flipH="1">
              <a:off x="16685968" y="4570809"/>
              <a:ext cx="278476" cy="20964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9" name="直線コネクタ 48">
              <a:extLst>
                <a:ext uri="{FF2B5EF4-FFF2-40B4-BE49-F238E27FC236}">
                  <a16:creationId xmlns:a16="http://schemas.microsoft.com/office/drawing/2014/main" id="{ACB39F4A-F89E-5926-977B-1688BAA89BB5}"/>
                </a:ext>
              </a:extLst>
            </xdr:cNvPr>
            <xdr:cNvCxnSpPr/>
          </xdr:nvCxnSpPr>
          <xdr:spPr>
            <a:xfrm flipH="1">
              <a:off x="13182600" y="4488139"/>
              <a:ext cx="1532283"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xnSp macro="">
          <xdr:nvCxnSpPr>
            <xdr:cNvPr id="50" name="直線矢印コネクタ 49">
              <a:extLst>
                <a:ext uri="{FF2B5EF4-FFF2-40B4-BE49-F238E27FC236}">
                  <a16:creationId xmlns:a16="http://schemas.microsoft.com/office/drawing/2014/main" id="{66A9C124-1E3F-495D-996F-04766C716D68}"/>
                </a:ext>
              </a:extLst>
            </xdr:cNvPr>
            <xdr:cNvCxnSpPr/>
          </xdr:nvCxnSpPr>
          <xdr:spPr>
            <a:xfrm flipH="1">
              <a:off x="13295036" y="4504626"/>
              <a:ext cx="1471" cy="1770899"/>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52" name="直線矢印コネクタ 51">
              <a:extLst>
                <a:ext uri="{FF2B5EF4-FFF2-40B4-BE49-F238E27FC236}">
                  <a16:creationId xmlns:a16="http://schemas.microsoft.com/office/drawing/2014/main" id="{550240FA-B2DD-4654-B384-63510F91F886}"/>
                </a:ext>
              </a:extLst>
            </xdr:cNvPr>
            <xdr:cNvCxnSpPr/>
          </xdr:nvCxnSpPr>
          <xdr:spPr>
            <a:xfrm flipH="1">
              <a:off x="12612571" y="3427964"/>
              <a:ext cx="6812" cy="2847560"/>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4" name="テキスト ボックス 53">
              <a:extLst>
                <a:ext uri="{FF2B5EF4-FFF2-40B4-BE49-F238E27FC236}">
                  <a16:creationId xmlns:a16="http://schemas.microsoft.com/office/drawing/2014/main" id="{2C225C3B-CC77-4FDD-BABF-9C19309B0E22}"/>
                </a:ext>
              </a:extLst>
            </xdr:cNvPr>
            <xdr:cNvSpPr txBox="1"/>
          </xdr:nvSpPr>
          <xdr:spPr>
            <a:xfrm>
              <a:off x="12620854" y="3507399"/>
              <a:ext cx="1229118" cy="2924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②庫内高さ</a:t>
              </a:r>
            </a:p>
          </xdr:txBody>
        </xdr:sp>
        <xdr:sp macro="" textlink="">
          <xdr:nvSpPr>
            <xdr:cNvPr id="55" name="テキスト ボックス 54">
              <a:extLst>
                <a:ext uri="{FF2B5EF4-FFF2-40B4-BE49-F238E27FC236}">
                  <a16:creationId xmlns:a16="http://schemas.microsoft.com/office/drawing/2014/main" id="{C17F5A8B-6013-43D7-9FC1-3C1D95291179}"/>
                </a:ext>
              </a:extLst>
            </xdr:cNvPr>
            <xdr:cNvSpPr txBox="1"/>
          </xdr:nvSpPr>
          <xdr:spPr>
            <a:xfrm>
              <a:off x="13362766" y="4562605"/>
              <a:ext cx="2653521" cy="297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latin typeface="ＭＳ ゴシック" panose="020B0609070205080204" pitchFamily="49" charset="-128"/>
                  <a:ea typeface="ＭＳ ゴシック" panose="020B0609070205080204" pitchFamily="49" charset="-128"/>
                </a:rPr>
                <a:t>A:</a:t>
              </a:r>
              <a:r>
                <a:rPr kumimoji="1" lang="ja-JP" altLang="en-US" sz="1100" b="1">
                  <a:latin typeface="ＭＳ ゴシック" panose="020B0609070205080204" pitchFamily="49" charset="-128"/>
                  <a:ea typeface="ＭＳ ゴシック" panose="020B0609070205080204" pitchFamily="49" charset="-128"/>
                </a:rPr>
                <a:t>④床面からユニット下面までの高さ</a:t>
              </a:r>
            </a:p>
          </xdr:txBody>
        </xdr:sp>
        <xdr:cxnSp macro="">
          <xdr:nvCxnSpPr>
            <xdr:cNvPr id="56" name="直線コネクタ 55">
              <a:extLst>
                <a:ext uri="{FF2B5EF4-FFF2-40B4-BE49-F238E27FC236}">
                  <a16:creationId xmlns:a16="http://schemas.microsoft.com/office/drawing/2014/main" id="{2282A0FB-8452-4361-94EA-3A58F71DF8F3}"/>
                </a:ext>
              </a:extLst>
            </xdr:cNvPr>
            <xdr:cNvCxnSpPr/>
          </xdr:nvCxnSpPr>
          <xdr:spPr>
            <a:xfrm flipH="1">
              <a:off x="14346928" y="4887360"/>
              <a:ext cx="1532283" cy="0"/>
            </a:xfrm>
            <a:prstGeom prst="line">
              <a:avLst/>
            </a:prstGeom>
            <a:ln>
              <a:prstDash val="dash"/>
            </a:ln>
          </xdr:spPr>
          <xdr:style>
            <a:lnRef idx="1">
              <a:schemeClr val="accent1"/>
            </a:lnRef>
            <a:fillRef idx="0">
              <a:schemeClr val="accent1"/>
            </a:fillRef>
            <a:effectRef idx="0">
              <a:schemeClr val="accent1"/>
            </a:effectRef>
            <a:fontRef idx="minor">
              <a:schemeClr val="tx1"/>
            </a:fontRef>
          </xdr:style>
        </xdr:cxnSp>
        <xdr:cxnSp macro="">
          <xdr:nvCxnSpPr>
            <xdr:cNvPr id="57" name="直線矢印コネクタ 56">
              <a:extLst>
                <a:ext uri="{FF2B5EF4-FFF2-40B4-BE49-F238E27FC236}">
                  <a16:creationId xmlns:a16="http://schemas.microsoft.com/office/drawing/2014/main" id="{6D55FDEC-7A57-4765-9280-5E4370DC7540}"/>
                </a:ext>
              </a:extLst>
            </xdr:cNvPr>
            <xdr:cNvCxnSpPr/>
          </xdr:nvCxnSpPr>
          <xdr:spPr>
            <a:xfrm flipH="1">
              <a:off x="14656904" y="4903847"/>
              <a:ext cx="1473" cy="1371678"/>
            </a:xfrm>
            <a:prstGeom prst="straightConnector1">
              <a:avLst/>
            </a:prstGeom>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8" name="テキスト ボックス 57">
              <a:extLst>
                <a:ext uri="{FF2B5EF4-FFF2-40B4-BE49-F238E27FC236}">
                  <a16:creationId xmlns:a16="http://schemas.microsoft.com/office/drawing/2014/main" id="{C5185E3C-4A4E-49A1-BE38-A04363D3F404}"/>
                </a:ext>
              </a:extLst>
            </xdr:cNvPr>
            <xdr:cNvSpPr txBox="1"/>
          </xdr:nvSpPr>
          <xdr:spPr>
            <a:xfrm>
              <a:off x="14641810" y="4990194"/>
              <a:ext cx="2072703" cy="297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latin typeface="ＭＳ ゴシック" panose="020B0609070205080204" pitchFamily="49" charset="-128"/>
                  <a:ea typeface="ＭＳ ゴシック" panose="020B0609070205080204" pitchFamily="49" charset="-128"/>
                </a:rPr>
                <a:t>B:</a:t>
              </a:r>
              <a:r>
                <a:rPr kumimoji="1" lang="ja-JP" altLang="en-US" sz="1100" b="1">
                  <a:latin typeface="ＭＳ ゴシック" panose="020B0609070205080204" pitchFamily="49" charset="-128"/>
                  <a:ea typeface="ＭＳ ゴシック" panose="020B0609070205080204" pitchFamily="49" charset="-128"/>
                </a:rPr>
                <a:t>⑦ろう付け高さ</a:t>
              </a:r>
            </a:p>
          </xdr:txBody>
        </xdr:sp>
        <xdr:sp macro="" textlink="">
          <xdr:nvSpPr>
            <xdr:cNvPr id="60" name="テキスト ボックス 59">
              <a:extLst>
                <a:ext uri="{FF2B5EF4-FFF2-40B4-BE49-F238E27FC236}">
                  <a16:creationId xmlns:a16="http://schemas.microsoft.com/office/drawing/2014/main" id="{74EEA44B-CD73-4975-9A07-99AD7168A3E4}"/>
                </a:ext>
              </a:extLst>
            </xdr:cNvPr>
            <xdr:cNvSpPr txBox="1"/>
          </xdr:nvSpPr>
          <xdr:spPr>
            <a:xfrm>
              <a:off x="16041985" y="3931470"/>
              <a:ext cx="1816658" cy="297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ユニットクーラ</a:t>
              </a:r>
            </a:p>
          </xdr:txBody>
        </xdr:sp>
        <xdr:sp macro="" textlink="">
          <xdr:nvSpPr>
            <xdr:cNvPr id="61" name="テキスト ボックス 60">
              <a:extLst>
                <a:ext uri="{FF2B5EF4-FFF2-40B4-BE49-F238E27FC236}">
                  <a16:creationId xmlns:a16="http://schemas.microsoft.com/office/drawing/2014/main" id="{05D95D39-791E-4025-8891-B36147768E04}"/>
                </a:ext>
              </a:extLst>
            </xdr:cNvPr>
            <xdr:cNvSpPr txBox="1"/>
          </xdr:nvSpPr>
          <xdr:spPr>
            <a:xfrm>
              <a:off x="17442160" y="3417120"/>
              <a:ext cx="512465" cy="297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庫内</a:t>
              </a:r>
            </a:p>
          </xdr:txBody>
        </xdr:sp>
      </xdr:grpSp>
      <xdr:sp macro="" textlink="">
        <xdr:nvSpPr>
          <xdr:cNvPr id="44" name="テキスト ボックス 43">
            <a:extLst>
              <a:ext uri="{FF2B5EF4-FFF2-40B4-BE49-F238E27FC236}">
                <a16:creationId xmlns:a16="http://schemas.microsoft.com/office/drawing/2014/main" id="{9734D26A-2EDA-4AC3-87CE-BB033889D4C5}"/>
              </a:ext>
            </a:extLst>
          </xdr:cNvPr>
          <xdr:cNvSpPr txBox="1"/>
        </xdr:nvSpPr>
        <xdr:spPr>
          <a:xfrm>
            <a:off x="16964444" y="4420543"/>
            <a:ext cx="1816658" cy="2924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ろう付け箇所</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195261</xdr:colOff>
      <xdr:row>8</xdr:row>
      <xdr:rowOff>13607</xdr:rowOff>
    </xdr:from>
    <xdr:to>
      <xdr:col>12</xdr:col>
      <xdr:colOff>1423466</xdr:colOff>
      <xdr:row>9</xdr:row>
      <xdr:rowOff>214071</xdr:rowOff>
    </xdr:to>
    <xdr:sp macro="" textlink="">
      <xdr:nvSpPr>
        <xdr:cNvPr id="3" name="テキスト ボックス 2">
          <a:extLst>
            <a:ext uri="{FF2B5EF4-FFF2-40B4-BE49-F238E27FC236}">
              <a16:creationId xmlns:a16="http://schemas.microsoft.com/office/drawing/2014/main" id="{79F87629-7EC3-4C39-B8F6-6399D4FFCBEC}"/>
            </a:ext>
          </a:extLst>
        </xdr:cNvPr>
        <xdr:cNvSpPr txBox="1"/>
      </xdr:nvSpPr>
      <xdr:spPr>
        <a:xfrm>
          <a:off x="9393690" y="1170214"/>
          <a:ext cx="4725240" cy="4453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t>※1</a:t>
          </a:r>
          <a:r>
            <a:rPr kumimoji="1" lang="ja-JP" altLang="en-US" sz="1100"/>
            <a:t>　⑧漏えい高さ　用語集の漏えい高さを参照に入力お願い致します。</a:t>
          </a:r>
        </a:p>
      </xdr:txBody>
    </xdr:sp>
    <xdr:clientData/>
  </xdr:twoCellAnchor>
  <xdr:twoCellAnchor>
    <xdr:from>
      <xdr:col>5</xdr:col>
      <xdr:colOff>55108</xdr:colOff>
      <xdr:row>3</xdr:row>
      <xdr:rowOff>91166</xdr:rowOff>
    </xdr:from>
    <xdr:to>
      <xdr:col>10</xdr:col>
      <xdr:colOff>113619</xdr:colOff>
      <xdr:row>7</xdr:row>
      <xdr:rowOff>54429</xdr:rowOff>
    </xdr:to>
    <xdr:sp macro="" textlink="">
      <xdr:nvSpPr>
        <xdr:cNvPr id="4" name="テキスト ボックス 3">
          <a:extLst>
            <a:ext uri="{FF2B5EF4-FFF2-40B4-BE49-F238E27FC236}">
              <a16:creationId xmlns:a16="http://schemas.microsoft.com/office/drawing/2014/main" id="{DE0C7712-E266-4ED9-962F-2557525F22F5}"/>
            </a:ext>
          </a:extLst>
        </xdr:cNvPr>
        <xdr:cNvSpPr txBox="1"/>
      </xdr:nvSpPr>
      <xdr:spPr>
        <a:xfrm>
          <a:off x="4640715" y="785130"/>
          <a:ext cx="6481083" cy="888549"/>
        </a:xfrm>
        <a:prstGeom prst="rect">
          <a:avLst/>
        </a:prstGeom>
        <a:solidFill>
          <a:srgbClr val="CC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入力セルに各数値入力、選択セルの選択をお願いします。</a:t>
          </a:r>
          <a:endParaRPr kumimoji="1" lang="en-US" altLang="ja-JP" sz="1100"/>
        </a:p>
        <a:p>
          <a:r>
            <a:rPr kumimoji="1" lang="ja-JP" altLang="en-US" sz="1100"/>
            <a:t>他社製室内機をご使用になる場合は、</a:t>
          </a:r>
          <a:r>
            <a:rPr kumimoji="1" lang="ja-JP" altLang="ja-JP" sz="1100">
              <a:solidFill>
                <a:schemeClr val="dk1"/>
              </a:solidFill>
              <a:effectLst/>
              <a:latin typeface="+mn-lt"/>
              <a:ea typeface="+mn-ea"/>
              <a:cs typeface="+mn-cs"/>
            </a:rPr>
            <a:t>本判定シート</a:t>
          </a:r>
          <a:r>
            <a:rPr kumimoji="1" lang="ja-JP" altLang="en-US" sz="1100">
              <a:solidFill>
                <a:schemeClr val="dk1"/>
              </a:solidFill>
              <a:effectLst/>
              <a:latin typeface="+mn-lt"/>
              <a:ea typeface="+mn-ea"/>
              <a:cs typeface="+mn-cs"/>
            </a:rPr>
            <a:t>での判定では結果ではなく、</a:t>
          </a:r>
          <a:endParaRPr kumimoji="1" lang="en-US" altLang="ja-JP" sz="1100">
            <a:solidFill>
              <a:schemeClr val="dk1"/>
            </a:solidFill>
            <a:effectLst/>
            <a:latin typeface="+mn-lt"/>
            <a:ea typeface="+mn-ea"/>
            <a:cs typeface="+mn-cs"/>
          </a:endParaRPr>
        </a:p>
        <a:p>
          <a:r>
            <a:rPr kumimoji="1" lang="ja-JP" altLang="en-US" sz="1100"/>
            <a:t>他社製室内機の使用条件に沿って判断をお願いします。</a:t>
          </a:r>
          <a:endParaRPr kumimoji="1" lang="en-US" altLang="ja-JP" sz="1100"/>
        </a:p>
        <a:p>
          <a:endParaRPr kumimoji="1" lang="en-US" altLang="ja-JP"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ons550\choden\KYOTU\&#24180;&#24230;&#35336;&#30011;\97&#24180;&#21021;\N-&#37096;&#38272;&#3602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hons202\reigi\&#38283;&#30330;&#29289;&#20214;\&#20108;&#20803;&#20919;&#20941;\&#35430;&#39443;&#26908;&#35388;\&#20919;&#21697;&#20316;&#251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25216;&#34899;2\&#25216;&#34899;2\&#25216;&#34899;&#37096;\&#65423;&#65405;&#65408;\&#26448;&#26009;&#65423;&#65405;&#6540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hons202\reigi\&#38283;&#30330;&#29289;&#20214;\&#20108;&#20803;&#20919;&#20941;\&#35430;&#39443;&#26908;&#35388;\&#26085;&#26412;&#26361;&#3694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my02\kabunsho\GEN2\KANRIG\97K4\RIEKI.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mitsubishielectricgroup-my.sharepoint.com/Ishikawa/&#20181;&#20107;/R410A&#20919;&#20941;&#27231;/&#23460;&#22806;&#12510;&#12523;&#12481;&#65288;10HP&#65374;&#65289;&#20919;&#20941;&#27231;&#26908;&#35342;/&#23460;&#22806;&#12510;&#12523;&#12481;&#20181;&#27096;&#26908;&#35342;/&#12469;&#12452;&#12463;&#12523;&#12471;&#12511;&#12517;&#12524;&#12540;&#12471;&#12519;&#12531;/Documents%20and%20Settings/&#30000;&#20013;&#33322;&#31056;/&#12487;&#12473;&#12463;&#12488;&#12483;&#12503;/R410A&#12514;&#12522;&#12456;&#12523;&#32218;&#2225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28023;&#22806;&#35211;&#31309;\&#12450;&#12476;&#12523;&#12496;&#12452;&#12472;&#12515;&#12531;&#26696;&#20214;\&#35211;&#31309;\DUBA&#36861;&#35211;&#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Wawns114\&#12304;&#31192;&#12305;&#29987;&#21697;&#35430;&#23554;&#29992;\&#38283;&#30330;&#12487;&#12540;&#12479;\&#12463;&#12540;&#12523;&#12510;&#12523;&#12481;&#12539;UC(WRN51)\UC%20(%20HFC&#21270;%20)\&#32294;&#22411;MC&#65288;R410A&#65289;\UCR-N10VHB\&#32076;&#36942;&#19968;&#35239;\&#65420;&#65439;&#65433;&#65408;&#65438;&#65395;&#65437;&#33192;&#24373;&#24321;&#28201;&#2423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Wawns065\wawns065\&#38283;&#30330;&#27231;&#31278;\CA_NEXTSTANDARD\&#26908;&#35342;\INV&#20027;&#22238;&#36335;\&#29105;&#26908;&#35342;FT.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mpic01\CSCW\&#24180;&#24230;&#35336;&#30011;\&#36092;&#20837;&#24037;&#25968;\05&#24180;&#35336;\&#27096;&#24335;\&#27096;&#24335;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hons550\nagasaki2\OPEN\&#27833;&#20998;&#38626;&#21177;&#29575;2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itsubishielectricgroup-my.sharepoint.com/kyotu/&#20489;&#20837;&#20385;&#26684;/&#65297;&#65299;&#65298;&#26399;/02&#24418;&#25613;&#21644;.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A:\&#65393;&#65406;&#65438;&#65433;DEVI&#25764;&#22238;&#65402;&#65405;&#6541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mitsubishielectricgroup-my.sharepoint.com/San/1&#27231;&#31278;&#21029;/&#27425;&#19990;&#20195;&#12463;&#12540;&#12523;&#12510;&#12523;&#12481;/R410A%20&#12518;&#12491;&#12483;&#12488;&#12463;&#12540;&#12521;/&#26908;&#35342;&#26360;/&#65429;&#65414;&#65391;&#65412;&#65400;&#65392;&#65431;&#12398;&#20182;&#31038;&#27604;&#36611;.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10_&#25216;&#65417;&#65392;&#65412;\Wln99\W9100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m_pic01\cscw\&#24180;&#24230;&#35336;&#30011;\&#32076;&#29702;\99&#24180;&#20013;&#38291;&#65318;\&#26842;&#27531;\&#21069;&#25552;&#26465;&#20214;\&#33258;&#37096;&#38272;&#21152;&#24037;&#36027;.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hons201\C00\Documents%20and%20Settings\nakaga_s\My%20Documents\&#36009;&#20107;&#21029;&#24066;&#22580;&#20998;&#2651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hons561\bubunsho\&#28023;&#22806;&#35211;&#31309;\&#21488;&#28286;&#38306;&#20418;\&#12479;&#12540;&#12479;&#12531;\&#35211;&#31309;\&#35211;&#31309;\&#22823;&#28525;BQ&#21450;&#12403;&#20154;&#24037;&#35336;&#31639;.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mv01\KABUNSHO\00&#21508;&#37096;&#20849;&#36890;\01&#21942;&#26989;&#37096;\05&#20013;&#38291;F\&#21508;&#37096;&#25552;&#20986;\&#31038;&#12471;&#20108;\&#28155;&#20184;&#36039;&#26009;\&#12467;&#12500;&#12540;%20&#65374;%20&#12305;05&#24180;&#35336;&#32076;&#21942;&#35336;&#30011;_04122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25216;&#34899;2\&#25216;&#34899;2\&#25216;&#34899;&#37096;\&#65423;&#65405;&#65408;\&#26448;&#20869;&#65420;&#65387;&#65392;&#6542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WAWNS005\document\&#36023;&#21048;&#21488;&#24115;.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hons202\uservol1\reihin&#20844;&#38283;\QC\&#26159;&#27491;&#20104;&#38450;\&#65333;&#65315;&#23550;&#31574;\KAH&#65409;&#65389;&#65392;&#65420;&#65438;&#23550;&#31574;\&#37096;&#21697;&#36865;&#20184;&#12522;&#12473;&#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wns065\wawns065\&#21697;&#36074;&#38306;&#36899;\&#37325;&#22823;&#12463;&#12524;&#12540;&#12512;&#12539;&#20491;&#21029;&#21697;&#36074;\04_R410A&#23460;&#22806;&#27231;6608\&#29983;&#29987;&#21697;&#23550;&#31574;&#29366;&#2784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mpic01\TEMP\0406\&#29983;&#20225;&#30011;\04A&#21407;&#23376;&#21147;&#31070;-c-kou.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hons500\8A0\GEN2\KANRIG\97K4\RIEK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65393;&#65420;&#65438;&#65408;&#65438;&#65419;&#65438;PP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m_v01\KABUNSHO\Temp\&#65328;&#65322;&#12467;&#12473;&#12488;&#38598;&#35336;&#349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mv01\KABUNSHO\&#31119;&#26412;p\eudora\attach\&#12414;&#12392;&#12417;&#12487;&#12540;&#12479;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u7181\home\ap\usr\nnakatan\co2cav\&#35201;&#27714;&#20998;&#26512;&#38306;&#36899;\&#20181;&#27096;&#26360;\&#21046;&#24481;&#20181;&#27096;\MSW&#25552;&#20986;071106\CO2&#32102;&#28271;&#12481;&#12521;&#12540;&#12398;&#21046;&#24481;&#35201;&#27714;&#20181;&#27096;(&#26032;&#12501;&#12457;&#12540;&#12512;)&#20462;&#27491;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req\&#27604;&#36611;\ULSAN%20%20&#26032;\0721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hons202\reigi\REIGI1\&#20302;&#28201;&#65319;\EXCEL\H97071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空直膨"/>
      <sheetName val="集計"/>
      <sheetName val="総務"/>
      <sheetName val="資材"/>
      <sheetName val="営業"/>
      <sheetName val="製管"/>
      <sheetName val="品証"/>
      <sheetName val="その他"/>
    </sheetNames>
    <sheetDataSet>
      <sheetData sheetId="0" refreshError="1">
        <row r="41">
          <cell r="C41" t="str">
            <v>通　信　費</v>
          </cell>
        </row>
        <row r="42">
          <cell r="A42" t="str">
            <v>務</v>
          </cell>
          <cell r="C42" t="str">
            <v>研修教育経費</v>
          </cell>
        </row>
        <row r="44">
          <cell r="C44" t="str">
            <v>社内使用ソフト外注費</v>
          </cell>
        </row>
        <row r="69">
          <cell r="C69" t="str">
            <v>消耗工具費</v>
          </cell>
        </row>
        <row r="70">
          <cell r="C70" t="str">
            <v>小　　計</v>
          </cell>
          <cell r="E70">
            <v>0</v>
          </cell>
          <cell r="G70">
            <v>0</v>
          </cell>
        </row>
        <row r="71">
          <cell r="C71" t="str">
            <v>仕 　損　 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性能検討(2)"/>
      <sheetName val="性能検討(1)"/>
      <sheetName val="Sheet2"/>
      <sheetName val="Sheet1"/>
      <sheetName val="運転範囲"/>
      <sheetName val="冷品作成"/>
      <sheetName val="#REF"/>
    </sheetNames>
    <definedNames>
      <definedName name="H_AT_VAP"/>
      <definedName name="H_LIQ_SAT"/>
      <definedName name="RAHL"/>
      <definedName name="RAHSG"/>
      <definedName name="RASSGL"/>
      <definedName name="RATGL"/>
      <definedName name="RATLH"/>
      <definedName name="T_SAT"/>
      <definedName name="V_BY_EQU"/>
    </defined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材料マスタ"/>
      <sheetName val="****01"/>
      <sheetName val="VLOOKUPによる検索"/>
      <sheetName val="回復済み_Sheet1"/>
      <sheetName val="____01"/>
      <sheetName val="材料内訳(7項目)"/>
      <sheetName val="#REF"/>
      <sheetName val="入力"/>
      <sheetName val="GT人工数"/>
      <sheetName val="見積書"/>
      <sheetName val="산근"/>
      <sheetName val=" ｹ-ﾌﾞﾙ"/>
    </sheetNames>
    <sheetDataSet>
      <sheetData sheetId="0" refreshError="1">
        <row r="1">
          <cell r="A1" t="str">
            <v>ＩＤ</v>
          </cell>
          <cell r="B1" t="str">
            <v>略記号</v>
          </cell>
          <cell r="C1" t="str">
            <v>品　　名</v>
          </cell>
          <cell r="D1" t="str">
            <v>材　質</v>
          </cell>
          <cell r="I1" t="str">
            <v>規格及び寸法</v>
          </cell>
        </row>
        <row r="2">
          <cell r="B2" t="str">
            <v>JB-6</v>
          </cell>
          <cell r="C2" t="str">
            <v>Ｊボルト</v>
          </cell>
          <cell r="D2" t="str">
            <v>1.副資材</v>
          </cell>
        </row>
        <row r="3">
          <cell r="B3" t="str">
            <v>UBS8-00</v>
          </cell>
          <cell r="C3" t="str">
            <v>Ｕボルト</v>
          </cell>
          <cell r="D3" t="str">
            <v>1.副資材</v>
          </cell>
        </row>
        <row r="4">
          <cell r="B4" t="str">
            <v>UBB-00</v>
          </cell>
          <cell r="C4" t="str">
            <v>Ｕボルト（SS）</v>
          </cell>
          <cell r="D4" t="str">
            <v>1.副資材</v>
          </cell>
        </row>
        <row r="5">
          <cell r="B5" t="str">
            <v>BND-A1</v>
          </cell>
          <cell r="C5" t="str">
            <v>アルミニウムバンド</v>
          </cell>
          <cell r="D5" t="str">
            <v>1.副資材</v>
          </cell>
        </row>
        <row r="6">
          <cell r="B6" t="str">
            <v>Ag-1</v>
          </cell>
          <cell r="C6" t="str">
            <v>アングル鋼（錆止め）</v>
          </cell>
          <cell r="D6" t="str">
            <v>1.副資材</v>
          </cell>
        </row>
        <row r="7">
          <cell r="B7" t="str">
            <v>Ag-2</v>
          </cell>
          <cell r="C7" t="str">
            <v>アングル鋼（錆止め）</v>
          </cell>
          <cell r="D7" t="str">
            <v>1.副資材</v>
          </cell>
        </row>
        <row r="8">
          <cell r="B8" t="str">
            <v>Ag-3</v>
          </cell>
          <cell r="C8" t="str">
            <v>アングル鋼（錆止め）</v>
          </cell>
          <cell r="D8" t="str">
            <v>1.副資材</v>
          </cell>
        </row>
        <row r="9">
          <cell r="B9" t="str">
            <v>Ag-4</v>
          </cell>
          <cell r="C9" t="str">
            <v>アングル鋼（錆止め）</v>
          </cell>
          <cell r="D9" t="str">
            <v>1.副資材</v>
          </cell>
        </row>
        <row r="10">
          <cell r="B10" t="str">
            <v>Ag-5</v>
          </cell>
          <cell r="C10" t="str">
            <v>アングル鋼（錆止め、R付）</v>
          </cell>
          <cell r="D10" t="str">
            <v>1.副資材</v>
          </cell>
        </row>
        <row r="11">
          <cell r="B11" t="str">
            <v>Ag-6</v>
          </cell>
          <cell r="C11" t="str">
            <v>アングル鋼（錆止め）</v>
          </cell>
          <cell r="D11" t="str">
            <v>1.副資材</v>
          </cell>
        </row>
        <row r="12">
          <cell r="B12" t="str">
            <v>Ag-7</v>
          </cell>
          <cell r="C12" t="str">
            <v>アングル鋼（SS）</v>
          </cell>
          <cell r="D12" t="str">
            <v>1.副資材</v>
          </cell>
        </row>
        <row r="13">
          <cell r="B13" t="str">
            <v>Ag-8</v>
          </cell>
          <cell r="C13" t="str">
            <v>アングル鋼（錆止め）</v>
          </cell>
          <cell r="D13" t="str">
            <v>1.副資材</v>
          </cell>
        </row>
        <row r="14">
          <cell r="B14" t="str">
            <v>Ag-9</v>
          </cell>
          <cell r="C14" t="str">
            <v>アングル鋼（錆止め）</v>
          </cell>
          <cell r="D14" t="str">
            <v>1.副資材</v>
          </cell>
        </row>
        <row r="15">
          <cell r="B15" t="str">
            <v>Ag-10</v>
          </cell>
          <cell r="C15" t="str">
            <v>アングル鋼（錆止め）</v>
          </cell>
          <cell r="D15" t="str">
            <v>1.副資材</v>
          </cell>
        </row>
        <row r="16">
          <cell r="B16" t="str">
            <v>Ag-11</v>
          </cell>
          <cell r="C16" t="str">
            <v>アングル鋼（錆止め、R付）</v>
          </cell>
          <cell r="D16" t="str">
            <v>1.副資材</v>
          </cell>
        </row>
        <row r="17">
          <cell r="B17" t="str">
            <v>Ag-12</v>
          </cell>
          <cell r="C17" t="str">
            <v>アングル鋼（Ga）</v>
          </cell>
          <cell r="D17" t="str">
            <v>1.副資材</v>
          </cell>
        </row>
        <row r="18">
          <cell r="B18" t="str">
            <v>SAg-1</v>
          </cell>
          <cell r="C18" t="str">
            <v>アングル鋼 (SUS304)</v>
          </cell>
          <cell r="D18" t="str">
            <v>1.副資材</v>
          </cell>
        </row>
        <row r="19">
          <cell r="B19" t="str">
            <v>SAg-2</v>
          </cell>
          <cell r="C19" t="str">
            <v>アングル鋼 (SUS304)</v>
          </cell>
          <cell r="D19" t="str">
            <v>1.副資材</v>
          </cell>
        </row>
        <row r="20">
          <cell r="B20" t="str">
            <v>ML</v>
          </cell>
          <cell r="C20" t="str">
            <v>ｴｷｽﾊﾟﾝﾄﾞﾒﾀﾙﾗｽ (Ga)</v>
          </cell>
          <cell r="D20" t="str">
            <v>1.副資材</v>
          </cell>
        </row>
        <row r="21">
          <cell r="B21" t="str">
            <v>ML1.2</v>
          </cell>
          <cell r="C21" t="str">
            <v>ｴｷｽﾊﾟﾝﾄﾞﾒﾀﾙﾗｽ (Ga)</v>
          </cell>
          <cell r="D21" t="str">
            <v>1.副資材</v>
          </cell>
        </row>
        <row r="22">
          <cell r="B22" t="str">
            <v>ML1.2-2</v>
          </cell>
          <cell r="C22" t="str">
            <v>ｴｷｽﾊﾟﾝﾄﾞﾒﾀﾙﾗｽ (Ga)</v>
          </cell>
          <cell r="D22" t="str">
            <v>1.副資材</v>
          </cell>
        </row>
        <row r="23">
          <cell r="B23" t="str">
            <v>ML1.6</v>
          </cell>
          <cell r="C23" t="str">
            <v>ｴｷｽﾊﾟﾝﾄﾞﾒﾀﾙﾗｽ (Ga)</v>
          </cell>
          <cell r="D23" t="str">
            <v>1.副資材</v>
          </cell>
        </row>
        <row r="24">
          <cell r="B24" t="str">
            <v>ML1.6-2</v>
          </cell>
          <cell r="C24" t="str">
            <v>ｴｷｽﾊﾟﾝﾄﾞﾒﾀﾙﾗｽ (Ga)</v>
          </cell>
          <cell r="D24" t="str">
            <v>1.副資材</v>
          </cell>
        </row>
        <row r="25">
          <cell r="B25" t="str">
            <v>ML2.3</v>
          </cell>
          <cell r="C25" t="str">
            <v>ｴｷｽﾊﾟﾝﾄﾞﾒﾀﾙﾗｽ (Ga)</v>
          </cell>
          <cell r="D25" t="str">
            <v>1.副資材</v>
          </cell>
        </row>
        <row r="26">
          <cell r="B26" t="str">
            <v>ML2.3-2</v>
          </cell>
          <cell r="C26" t="str">
            <v>ｴｷｽﾊﾟﾝﾄﾞﾒﾀﾙﾗｽ (Ga)</v>
          </cell>
          <cell r="D26" t="str">
            <v>1.副資材</v>
          </cell>
        </row>
        <row r="27">
          <cell r="B27" t="str">
            <v>ML3.2</v>
          </cell>
          <cell r="C27" t="str">
            <v>ｴｷｽﾊﾟﾝﾄﾞﾒﾀﾙﾗｽ (Ga)</v>
          </cell>
          <cell r="D27" t="str">
            <v>1.副資材</v>
          </cell>
        </row>
        <row r="28">
          <cell r="B28" t="str">
            <v>ML2.3-3</v>
          </cell>
          <cell r="C28" t="str">
            <v>ｴｷｽﾊﾟﾝﾄﾞﾒﾀﾙﾗｽ (SS)</v>
          </cell>
          <cell r="D28" t="str">
            <v>1.副資材</v>
          </cell>
        </row>
        <row r="29">
          <cell r="B29" t="str">
            <v>ML2.3-4</v>
          </cell>
          <cell r="C29" t="str">
            <v>ｴｷｽﾊﾟﾝﾄﾞﾒﾀﾙﾗｽ (SS)</v>
          </cell>
          <cell r="D29" t="str">
            <v>1.副資材</v>
          </cell>
        </row>
        <row r="30">
          <cell r="B30" t="str">
            <v>SML</v>
          </cell>
          <cell r="C30" t="str">
            <v>ｴｷｽﾊﾟﾝﾄﾞﾒﾀﾙﾗｽ (SUS304)</v>
          </cell>
          <cell r="D30" t="str">
            <v>1.副資材</v>
          </cell>
        </row>
        <row r="31">
          <cell r="B31" t="str">
            <v>SML1.2</v>
          </cell>
          <cell r="C31" t="str">
            <v>ｴｷｽﾊﾟﾝﾄﾞﾒﾀﾙﾗｽ (SUS304)</v>
          </cell>
          <cell r="D31" t="str">
            <v>1.副資材</v>
          </cell>
        </row>
        <row r="32">
          <cell r="B32" t="str">
            <v>SML1.5-1</v>
          </cell>
          <cell r="C32" t="str">
            <v>ｴｷｽﾊﾟﾝﾄﾞﾒﾀﾙﾗｽ (SUS304)</v>
          </cell>
          <cell r="D32" t="str">
            <v>1.副資材</v>
          </cell>
        </row>
        <row r="33">
          <cell r="B33" t="str">
            <v>SML1.5-2</v>
          </cell>
          <cell r="C33" t="str">
            <v>ｴｷｽﾊﾟﾝﾄﾞﾒﾀﾙﾗｽ (SUS304)</v>
          </cell>
          <cell r="D33" t="str">
            <v>1.副資材</v>
          </cell>
        </row>
        <row r="34">
          <cell r="B34" t="str">
            <v>SML1.6-2</v>
          </cell>
          <cell r="C34" t="str">
            <v>ｴｷｽﾊﾟﾝﾄﾞﾒﾀﾙﾗｽ (SUS304)</v>
          </cell>
          <cell r="D34" t="str">
            <v>1.副資材</v>
          </cell>
        </row>
        <row r="35">
          <cell r="B35" t="str">
            <v>SML2.3-1</v>
          </cell>
          <cell r="C35" t="str">
            <v>ｴｷｽﾊﾟﾝﾄﾞﾒﾀﾙﾗｽ (SUS304)</v>
          </cell>
          <cell r="D35" t="str">
            <v>1.副資材</v>
          </cell>
        </row>
        <row r="36">
          <cell r="B36" t="str">
            <v>SPS</v>
          </cell>
          <cell r="C36" t="str">
            <v>サポートステイ</v>
          </cell>
          <cell r="D36" t="str">
            <v>1.副資材</v>
          </cell>
        </row>
        <row r="37">
          <cell r="B37" t="str">
            <v>SPS-001</v>
          </cell>
          <cell r="C37" t="str">
            <v>サポートステイ (SUS304)</v>
          </cell>
          <cell r="D37" t="str">
            <v>1.副資材</v>
          </cell>
        </row>
        <row r="38">
          <cell r="B38" t="str">
            <v>SPT32A</v>
          </cell>
          <cell r="C38" t="str">
            <v>サポートチューブ</v>
          </cell>
          <cell r="D38" t="str">
            <v>1.副資材</v>
          </cell>
        </row>
        <row r="39">
          <cell r="B39" t="str">
            <v>SPT32A-2</v>
          </cell>
          <cell r="C39" t="str">
            <v>サポートチューブ</v>
          </cell>
          <cell r="D39" t="str">
            <v>1.副資材</v>
          </cell>
        </row>
        <row r="40">
          <cell r="B40" t="str">
            <v>SP-1B</v>
          </cell>
          <cell r="C40" t="str">
            <v>サポートパイプ</v>
          </cell>
          <cell r="D40" t="str">
            <v>1.副資材</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23管内蒸発コピー"/>
      <sheetName val="R404A管内蒸発コピー"/>
      <sheetName val="R404A管外凝縮(外面CT)コピー"/>
      <sheetName val="日本曹達"/>
      <sheetName val="#REF"/>
    </sheetNames>
    <definedNames>
      <definedName name="MODULE1.H_AT_VAP"/>
      <definedName name="MODULE1.H_LIQ_SAT"/>
      <definedName name="MODULE1.RAHL"/>
      <definedName name="MODULE1.RAHSG"/>
      <definedName name="MODULE1.RASSGL"/>
      <definedName name="MODULE1.RATGH"/>
      <definedName name="MODULE1.RATGL"/>
      <definedName name="MODULE1.RATLH"/>
      <definedName name="MODULE1.RO_D_AT_T"/>
      <definedName name="Module1.T_SAT"/>
      <definedName name="MODULE1.V_BY_EQU"/>
      <definedName name="module2.brine_cp"/>
      <definedName name="module2.BRINE_GAMMA"/>
      <definedName name="MODULE2.BRINE_NYU"/>
      <definedName name="MODULE2.BRINE_RAMDA"/>
      <definedName name="MODULE2.R_R_MYU_L"/>
      <definedName name="MODULE2.R_R_RAMDA_L"/>
      <definedName name="R_R_MYU_L"/>
      <definedName name="XXX"/>
    </definedNames>
    <sheetDataSet>
      <sheetData sheetId="0" refreshError="1"/>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生産・利益通知"/>
      <sheetName val="検証"/>
      <sheetName val="各部目標"/>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数表"/>
      <sheetName val="R410A"/>
      <sheetName val="使用例"/>
      <sheetName val="従来単位"/>
      <sheetName val="目標案 (多項式)"/>
    </sheetNames>
    <sheetDataSet>
      <sheetData sheetId="0" refreshError="1">
        <row r="2">
          <cell r="D2">
            <v>22.49</v>
          </cell>
          <cell r="E2">
            <v>9.0329999999999995</v>
          </cell>
        </row>
      </sheetData>
      <sheetData sheetId="1" refreshError="1"/>
      <sheetData sheetId="2" refreshError="1"/>
      <sheetData sheetId="3" refreshError="1"/>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ﾄﾞﾊﾞｲPURGE AIR追見"/>
      <sheetName val="ﾄﾞﾊﾞｲFUEL GAS追見"/>
    </sheetNames>
    <sheetDataSet>
      <sheetData sheetId="0" refreshError="1"/>
      <sheetData sheetId="1" refreshError="1"/>
      <sheetData sheetId="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98 (2)"/>
      <sheetName val="G498"/>
      <sheetName val="498"/>
      <sheetName val="Initial"/>
      <sheetName val="ﾁｬﾝﾈﾙ設定"/>
      <sheetName val="Work"/>
      <sheetName val="Tr1"/>
      <sheetName val="Tr2"/>
      <sheetName val="Prg"/>
    </sheetNames>
    <sheetDataSet>
      <sheetData sheetId="0" refreshError="1"/>
      <sheetData sheetId="1" refreshError="1"/>
      <sheetData sheetId="2" refreshError="1"/>
      <sheetData sheetId="3">
        <row r="5">
          <cell r="C5">
            <v>302</v>
          </cell>
        </row>
        <row r="8">
          <cell r="C8">
            <v>4498</v>
          </cell>
        </row>
        <row r="11">
          <cell r="C11">
            <v>0.40228009259259262</v>
          </cell>
          <cell r="E11">
            <v>0.49861111111111112</v>
          </cell>
        </row>
        <row r="19">
          <cell r="E19">
            <v>1</v>
          </cell>
        </row>
        <row r="23">
          <cell r="C23">
            <v>1</v>
          </cell>
        </row>
        <row r="31">
          <cell r="B31">
            <v>150</v>
          </cell>
          <cell r="E31">
            <v>5</v>
          </cell>
        </row>
        <row r="32">
          <cell r="B32">
            <v>-50</v>
          </cell>
          <cell r="E32">
            <v>0</v>
          </cell>
        </row>
      </sheetData>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まとめ"/>
      <sheetName val="75AIPM (富士簡易計算)失速防止損失最大"/>
      <sheetName val="75AIPM (富士簡易計算)失速防止typ"/>
      <sheetName val="75AIPM (富士簡易計算)失速防止typ (2)"/>
      <sheetName val="Sheet1"/>
      <sheetName val="ﾋｰﾄｼﾝｸ特性"/>
      <sheetName val="ﾋｰﾄｼﾝｸ特性 (2)"/>
      <sheetName val="FT_THHS(温度→AD)"/>
      <sheetName val="FT_THHS(温度→AD) (2)"/>
      <sheetName val="V502対策(A)"/>
      <sheetName val="V502対策(B)"/>
    </sheetNames>
    <sheetDataSet>
      <sheetData sheetId="0"/>
      <sheetData sheetId="1"/>
      <sheetData sheetId="2"/>
      <sheetData sheetId="3"/>
      <sheetData sheetId="4"/>
      <sheetData sheetId="5"/>
      <sheetData sheetId="6"/>
      <sheetData sheetId="7" refreshError="1">
        <row r="2">
          <cell r="B2">
            <v>50</v>
          </cell>
        </row>
        <row r="4">
          <cell r="B4">
            <v>17</v>
          </cell>
        </row>
      </sheetData>
      <sheetData sheetId="8"/>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４（年計報告用）"/>
      <sheetName val="Sheet1"/>
      <sheetName val="中間Ｆ報告用"/>
      <sheetName val="年計様式"/>
      <sheetName val="年計（製外）"/>
      <sheetName val="年計（海外SH）"/>
      <sheetName val="年計（調達先）"/>
      <sheetName val="作業別サマリ"/>
      <sheetName val="会社別サマリ"/>
      <sheetName val="HW設計"/>
      <sheetName val="SW設計"/>
      <sheetName val="品管"/>
      <sheetName val="工作"/>
      <sheetName val="所内目標・月別購入計画"/>
    </sheetNames>
    <sheetDataSet>
      <sheetData sheetId="0" refreshError="1"/>
      <sheetData sheetId="1" refreshError="1">
        <row r="4">
          <cell r="B4" t="str">
            <v>原子力</v>
          </cell>
          <cell r="D4" t="str">
            <v>神戸</v>
          </cell>
        </row>
        <row r="5">
          <cell r="B5" t="str">
            <v>磁気シ</v>
          </cell>
          <cell r="D5" t="str">
            <v>長崎</v>
          </cell>
        </row>
        <row r="6">
          <cell r="B6" t="str">
            <v>エネ</v>
          </cell>
          <cell r="D6" t="str">
            <v>赤穂</v>
          </cell>
        </row>
        <row r="7">
          <cell r="B7" t="str">
            <v>公共</v>
          </cell>
          <cell r="D7" t="str">
            <v>鎌倉</v>
          </cell>
        </row>
        <row r="8">
          <cell r="B8" t="str">
            <v>映シ</v>
          </cell>
          <cell r="D8" t="str">
            <v>神長合計</v>
          </cell>
        </row>
        <row r="9">
          <cell r="B9" t="str">
            <v>回製</v>
          </cell>
          <cell r="D9" t="str">
            <v>神穂合計</v>
          </cell>
        </row>
        <row r="10">
          <cell r="B10" t="str">
            <v>電製</v>
          </cell>
          <cell r="D10" t="str">
            <v>神鎌合計</v>
          </cell>
        </row>
        <row r="11">
          <cell r="B11" t="str">
            <v>開発</v>
          </cell>
        </row>
        <row r="12">
          <cell r="B12" t="str">
            <v>生産</v>
          </cell>
        </row>
        <row r="14">
          <cell r="B14" t="str">
            <v>社ＩＴ</v>
          </cell>
        </row>
        <row r="15">
          <cell r="B15" t="str">
            <v>社ＳＩ</v>
          </cell>
        </row>
        <row r="16">
          <cell r="B16" t="str">
            <v>力シ</v>
          </cell>
        </row>
        <row r="17">
          <cell r="B17" t="str">
            <v>社シ</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ｽﾆｿ&amp;ｴｽﾃﾙ分離効率比較１"/>
      <sheetName val="ｽﾆｿ&amp;ｴｽﾃﾙ分離効率比較まとめ"/>
      <sheetName val="ｽﾆｿ&amp;ｴｽﾃﾙ分離効率比較まとめ（投影面方式）"/>
      <sheetName val="油密度近似式"/>
      <sheetName val="ﾕﾆｯﾄ設計書(効率)"/>
      <sheetName val="ﾕﾆｯﾄ設計書(グラフ)"/>
    </sheetNames>
    <sheetDataSet>
      <sheetData sheetId="0" refreshError="1"/>
      <sheetData sheetId="1" refreshError="1"/>
      <sheetData sheetId="2" refreshError="1"/>
      <sheetData sheetId="3" refreshError="1"/>
      <sheetData sheetId="4">
        <row r="3">
          <cell r="G3" t="str">
            <v>STYLE</v>
          </cell>
          <cell r="H3" t="str">
            <v>k</v>
          </cell>
          <cell r="I3" t="str">
            <v>C</v>
          </cell>
          <cell r="J3" t="str">
            <v>N/0.1m</v>
          </cell>
          <cell r="K3" t="str">
            <v>ε</v>
          </cell>
          <cell r="L3" t="str">
            <v>Dw</v>
          </cell>
        </row>
        <row r="4">
          <cell r="G4" t="str">
            <v>H-155</v>
          </cell>
          <cell r="H4">
            <v>0.13</v>
          </cell>
          <cell r="I4">
            <v>0.17</v>
          </cell>
          <cell r="J4">
            <v>24</v>
          </cell>
          <cell r="K4">
            <v>0.98950000000000005</v>
          </cell>
          <cell r="L4">
            <v>0.254</v>
          </cell>
        </row>
        <row r="5">
          <cell r="G5" t="str">
            <v>M-1740</v>
          </cell>
          <cell r="H5">
            <v>0.09</v>
          </cell>
          <cell r="I5">
            <v>0.6</v>
          </cell>
          <cell r="J5">
            <v>48</v>
          </cell>
          <cell r="K5">
            <v>0.94499999999999995</v>
          </cell>
          <cell r="L5">
            <v>0.12</v>
          </cell>
        </row>
        <row r="6">
          <cell r="G6" t="str">
            <v>M-905</v>
          </cell>
          <cell r="H6">
            <v>0.105</v>
          </cell>
          <cell r="I6">
            <v>0.25</v>
          </cell>
          <cell r="J6">
            <v>48</v>
          </cell>
          <cell r="K6">
            <v>0.97199999999999998</v>
          </cell>
          <cell r="L6">
            <v>0.12</v>
          </cell>
        </row>
        <row r="7">
          <cell r="G7" t="str">
            <v>S-275</v>
          </cell>
          <cell r="H7">
            <v>0.11600000000000001</v>
          </cell>
          <cell r="I7">
            <v>0.16</v>
          </cell>
          <cell r="J7">
            <v>36</v>
          </cell>
          <cell r="K7">
            <v>0.98199999999999998</v>
          </cell>
          <cell r="L7">
            <v>0.254</v>
          </cell>
        </row>
        <row r="8">
          <cell r="G8" t="str">
            <v>S-370</v>
          </cell>
          <cell r="H8">
            <v>0.11</v>
          </cell>
          <cell r="I8">
            <v>0.15</v>
          </cell>
          <cell r="J8">
            <v>48</v>
          </cell>
          <cell r="K8">
            <v>0.98760000000000003</v>
          </cell>
          <cell r="L8">
            <v>0.254</v>
          </cell>
        </row>
        <row r="9">
          <cell r="G9" t="str">
            <v>S-740</v>
          </cell>
          <cell r="H9">
            <v>0.1</v>
          </cell>
          <cell r="I9">
            <v>0.11</v>
          </cell>
          <cell r="J9">
            <v>96</v>
          </cell>
          <cell r="K9">
            <v>0.95</v>
          </cell>
          <cell r="L9">
            <v>0.254</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形別損益"/>
      <sheetName val="ﾏｽﾀ-"/>
      <sheetName val="ﾏｽﾀｰ2"/>
      <sheetName val="ﾏｽﾀｰ2 (2)"/>
      <sheetName val="単体試験まとめ"/>
      <sheetName val="正"/>
    </sheetNames>
    <sheetDataSet>
      <sheetData sheetId="0"/>
      <sheetData sheetId="1"/>
      <sheetData sheetId="2"/>
      <sheetData sheetId="3"/>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書"/>
      <sheetName val="Sithe-PPL"/>
      <sheetName val="HVAC"/>
    </sheetNames>
    <sheetDataSet>
      <sheetData sheetId="0"/>
      <sheetData sheetId="1" refreshError="1"/>
      <sheetData sheetId="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代表機種の他社比較"/>
      <sheetName val="仕様一覧"/>
      <sheetName val="ﾊﾟｽﾊﾟﾀｰﾝ"/>
      <sheetName val="NA6溝配管について"/>
      <sheetName val="実測結果とｶﾀﾛｸﾞ比較"/>
      <sheetName val="ｺﾝﾃﾞﾝｼﾝｸﾞﾕﾆｯﾄ　能力COP比較 (6～8HP)"/>
      <sheetName val="ｺﾝﾃﾞﾝｼﾝｸﾞﾕﾆｯﾄ　能力COP比較（10～45HP）"/>
      <sheetName val="TD10K能力近似(60Hz)"/>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制御回路消費電流"/>
      <sheetName val="通信回路消費電流"/>
      <sheetName val="回路電源（ε＝１５％）"/>
      <sheetName val="通信電源（ε＝１５％）"/>
      <sheetName val="計算式"/>
      <sheetName val="SI-8120S(ｻﾝｹﾝ) (共通)"/>
      <sheetName val="SI-8120S(ｻﾝｹﾝ) (国内)"/>
      <sheetName val="SI-8120S(ｻﾝｹﾝ) (輸出)"/>
      <sheetName val="SI-8120S(ｻﾝｹﾝ) (2)"/>
      <sheetName val="SI-8120S(ｻﾝｹﾝ)"/>
      <sheetName val="78M05AHF(NEC)"/>
      <sheetName val="受電能力"/>
      <sheetName val="7812AHF"/>
      <sheetName val="SI-3121N(ｻﾝｹﾝ)"/>
      <sheetName val="STR-2012(ｻﾝｹﾝ)  "/>
      <sheetName val="7805AHF(NEC) "/>
      <sheetName val="24A12HF(NEC)"/>
      <sheetName val="仕様連絡書"/>
      <sheetName val="プルダウンリスト"/>
      <sheetName val="W91007"/>
      <sheetName val="仕様"/>
      <sheetName val="T_ﾄﾚﾝﾄﾞﾃﾞｰﾀ"/>
      <sheetName val="2002年03月"/>
      <sheetName val="N-一般特性"/>
      <sheetName val="S-線輪図2"/>
      <sheetName val="IWV"/>
      <sheetName val="ｼｽﾃﾑ管理"/>
      <sheetName val="ﾕﾆｯﾄ"/>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row r="4">
          <cell r="K4">
            <v>10</v>
          </cell>
        </row>
      </sheetData>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各部加工費"/>
      <sheetName val="AO加工費"/>
      <sheetName val="自部門回収額"/>
      <sheetName val="ATG原低計画134上製作中"/>
      <sheetName val="カメラ2"/>
      <sheetName val="自部門加工費"/>
      <sheetName val="名前定義"/>
      <sheetName val="Sheet1"/>
      <sheetName val="000005"/>
      <sheetName val="受注(ﾁﾗｰ)"/>
      <sheetName val="性能取り纏め"/>
      <sheetName val="ドロップリスト"/>
    </sheetNames>
    <sheetDataSet>
      <sheetData sheetId="0" refreshError="1">
        <row r="1">
          <cell r="R1">
            <v>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321"/>
      <sheetName val="1322"/>
      <sheetName val="1331"/>
      <sheetName val="1332"/>
      <sheetName val="134"/>
      <sheetName val="集計1321 (機種別-販事別)"/>
      <sheetName val="集計1322(機種別-販事別)"/>
      <sheetName val="集計1331 (機種別-販事別)"/>
      <sheetName val="集計1332 (機種別-販事別)"/>
      <sheetName val="集計134（機種別-販事別)"/>
      <sheetName val="Sheet1"/>
      <sheetName val="集計1321(販事別-月別)"/>
      <sheetName val="集計1322(販事別-月別)"/>
      <sheetName val="集計1331（販事別-月別)"/>
      <sheetName val="集計1332（販事別-月別)"/>
      <sheetName val="集計134（販事別-月別)"/>
      <sheetName val="1321 (補正前)"/>
      <sheetName val="1322 (補正前)"/>
      <sheetName val="1342(元ﾃﾞｰﾀ)"/>
    </sheetNames>
    <sheetDataSet>
      <sheetData sheetId="0" refreshError="1">
        <row r="4">
          <cell r="A4" t="str">
            <v>部</v>
          </cell>
          <cell r="B4" t="str">
            <v>PUまとめ</v>
          </cell>
          <cell r="C4" t="str">
            <v>販事</v>
          </cell>
          <cell r="D4" t="str">
            <v>200204</v>
          </cell>
          <cell r="E4" t="str">
            <v>200205</v>
          </cell>
          <cell r="F4" t="str">
            <v>200206</v>
          </cell>
          <cell r="G4" t="str">
            <v>200207</v>
          </cell>
          <cell r="H4" t="str">
            <v>200208</v>
          </cell>
          <cell r="I4" t="str">
            <v>200209</v>
          </cell>
          <cell r="J4" t="str">
            <v>総計</v>
          </cell>
        </row>
        <row r="5">
          <cell r="A5" t="str">
            <v>8</v>
          </cell>
          <cell r="B5" t="str">
            <v>1国内CRT,LED</v>
          </cell>
          <cell r="C5" t="str">
            <v>05交通国内</v>
          </cell>
          <cell r="D5">
            <v>0</v>
          </cell>
          <cell r="E5">
            <v>0</v>
          </cell>
          <cell r="F5">
            <v>0</v>
          </cell>
          <cell r="G5">
            <v>0</v>
          </cell>
          <cell r="H5">
            <v>0</v>
          </cell>
          <cell r="I5">
            <v>0</v>
          </cell>
          <cell r="J5">
            <v>0</v>
          </cell>
        </row>
        <row r="6">
          <cell r="A6" t="str">
            <v>8</v>
          </cell>
          <cell r="B6" t="str">
            <v>1国内CRT,LED</v>
          </cell>
          <cell r="C6" t="str">
            <v>07社シ国内</v>
          </cell>
          <cell r="D6">
            <v>0</v>
          </cell>
          <cell r="E6">
            <v>0</v>
          </cell>
          <cell r="F6">
            <v>170</v>
          </cell>
          <cell r="G6">
            <v>160</v>
          </cell>
          <cell r="H6">
            <v>40</v>
          </cell>
          <cell r="I6">
            <v>130</v>
          </cell>
          <cell r="J6">
            <v>500</v>
          </cell>
        </row>
        <row r="7">
          <cell r="A7" t="str">
            <v>8</v>
          </cell>
          <cell r="B7" t="str">
            <v>1国内CRT,LED</v>
          </cell>
          <cell r="C7" t="str">
            <v>14社情</v>
          </cell>
          <cell r="D7">
            <v>0</v>
          </cell>
          <cell r="E7">
            <v>0</v>
          </cell>
          <cell r="F7">
            <v>0</v>
          </cell>
          <cell r="G7">
            <v>0</v>
          </cell>
          <cell r="H7">
            <v>0</v>
          </cell>
          <cell r="I7">
            <v>0</v>
          </cell>
          <cell r="J7">
            <v>0</v>
          </cell>
        </row>
        <row r="8">
          <cell r="A8" t="str">
            <v>8</v>
          </cell>
          <cell r="B8" t="str">
            <v>1国内CRT,LED</v>
          </cell>
          <cell r="C8" t="str">
            <v>16ＮＴＴ</v>
          </cell>
          <cell r="D8">
            <v>0</v>
          </cell>
          <cell r="E8">
            <v>0</v>
          </cell>
          <cell r="F8">
            <v>0</v>
          </cell>
          <cell r="G8">
            <v>0</v>
          </cell>
          <cell r="H8">
            <v>0</v>
          </cell>
          <cell r="I8">
            <v>0</v>
          </cell>
          <cell r="J8">
            <v>0</v>
          </cell>
        </row>
        <row r="9">
          <cell r="A9" t="str">
            <v>8</v>
          </cell>
          <cell r="B9" t="str">
            <v>1国内CRT,LED</v>
          </cell>
          <cell r="C9" t="str">
            <v>18映情</v>
          </cell>
          <cell r="D9">
            <v>0</v>
          </cell>
          <cell r="E9">
            <v>0</v>
          </cell>
          <cell r="F9">
            <v>20</v>
          </cell>
          <cell r="G9">
            <v>0</v>
          </cell>
          <cell r="H9">
            <v>0</v>
          </cell>
          <cell r="I9">
            <v>40</v>
          </cell>
          <cell r="J9">
            <v>60</v>
          </cell>
        </row>
        <row r="10">
          <cell r="A10" t="str">
            <v>8</v>
          </cell>
          <cell r="B10" t="str">
            <v>1国内CRT,LED</v>
          </cell>
          <cell r="C10" t="str">
            <v>21直扱</v>
          </cell>
          <cell r="D10">
            <v>0</v>
          </cell>
          <cell r="E10">
            <v>0</v>
          </cell>
          <cell r="F10">
            <v>0</v>
          </cell>
          <cell r="G10">
            <v>0</v>
          </cell>
          <cell r="H10">
            <v>0</v>
          </cell>
          <cell r="I10">
            <v>0</v>
          </cell>
          <cell r="J10">
            <v>0</v>
          </cell>
        </row>
        <row r="11">
          <cell r="A11" t="str">
            <v>8</v>
          </cell>
          <cell r="B11" t="str">
            <v>1国内CRT,LED 計</v>
          </cell>
          <cell r="D11">
            <v>0</v>
          </cell>
          <cell r="E11">
            <v>0</v>
          </cell>
          <cell r="F11">
            <v>190</v>
          </cell>
          <cell r="G11">
            <v>160</v>
          </cell>
          <cell r="H11">
            <v>40</v>
          </cell>
          <cell r="I11">
            <v>170</v>
          </cell>
          <cell r="J11">
            <v>560</v>
          </cell>
        </row>
        <row r="12">
          <cell r="A12" t="str">
            <v>8</v>
          </cell>
          <cell r="B12" t="str">
            <v>2海外CRT,LED</v>
          </cell>
          <cell r="C12" t="str">
            <v>09社シ海</v>
          </cell>
          <cell r="D12">
            <v>60</v>
          </cell>
          <cell r="E12">
            <v>40</v>
          </cell>
          <cell r="F12">
            <v>100</v>
          </cell>
          <cell r="G12">
            <v>250</v>
          </cell>
          <cell r="H12">
            <v>150</v>
          </cell>
          <cell r="I12">
            <v>40</v>
          </cell>
          <cell r="J12">
            <v>640</v>
          </cell>
        </row>
        <row r="13">
          <cell r="A13" t="str">
            <v>8</v>
          </cell>
          <cell r="B13" t="str">
            <v>2海外CRT,LED 計</v>
          </cell>
          <cell r="D13">
            <v>60</v>
          </cell>
          <cell r="E13">
            <v>40</v>
          </cell>
          <cell r="F13">
            <v>100</v>
          </cell>
          <cell r="G13">
            <v>250</v>
          </cell>
          <cell r="H13">
            <v>150</v>
          </cell>
          <cell r="I13">
            <v>40</v>
          </cell>
          <cell r="J13">
            <v>640</v>
          </cell>
        </row>
        <row r="14">
          <cell r="A14" t="str">
            <v>8</v>
          </cell>
          <cell r="B14" t="str">
            <v>3映像ｼｽﾃﾑ</v>
          </cell>
          <cell r="C14" t="str">
            <v>07社シ国内</v>
          </cell>
          <cell r="D14">
            <v>0</v>
          </cell>
          <cell r="E14">
            <v>20</v>
          </cell>
          <cell r="F14">
            <v>10</v>
          </cell>
          <cell r="G14">
            <v>50</v>
          </cell>
          <cell r="H14">
            <v>0</v>
          </cell>
          <cell r="I14">
            <v>10</v>
          </cell>
          <cell r="J14">
            <v>90</v>
          </cell>
        </row>
        <row r="15">
          <cell r="A15" t="str">
            <v>8</v>
          </cell>
          <cell r="B15" t="str">
            <v>3映像ｼｽﾃﾑ</v>
          </cell>
          <cell r="C15" t="str">
            <v>09社シ海</v>
          </cell>
          <cell r="D15">
            <v>0</v>
          </cell>
          <cell r="E15">
            <v>0</v>
          </cell>
          <cell r="F15">
            <v>0</v>
          </cell>
          <cell r="G15">
            <v>0</v>
          </cell>
          <cell r="H15">
            <v>0</v>
          </cell>
          <cell r="I15">
            <v>0</v>
          </cell>
          <cell r="J15">
            <v>0</v>
          </cell>
        </row>
        <row r="16">
          <cell r="A16" t="str">
            <v>8</v>
          </cell>
          <cell r="B16" t="str">
            <v>3映像ｼｽﾃﾑ</v>
          </cell>
          <cell r="C16" t="str">
            <v>14社情</v>
          </cell>
          <cell r="D16">
            <v>0</v>
          </cell>
          <cell r="E16">
            <v>0</v>
          </cell>
          <cell r="F16">
            <v>0</v>
          </cell>
          <cell r="G16">
            <v>0</v>
          </cell>
          <cell r="H16">
            <v>0</v>
          </cell>
          <cell r="I16">
            <v>0</v>
          </cell>
          <cell r="J16">
            <v>0</v>
          </cell>
        </row>
        <row r="17">
          <cell r="A17" t="str">
            <v>8</v>
          </cell>
          <cell r="B17" t="str">
            <v>3映像ｼｽﾃﾑ</v>
          </cell>
          <cell r="C17" t="str">
            <v>16ＮＴＴ</v>
          </cell>
          <cell r="D17">
            <v>0</v>
          </cell>
          <cell r="E17">
            <v>0</v>
          </cell>
          <cell r="F17">
            <v>0</v>
          </cell>
          <cell r="G17">
            <v>0</v>
          </cell>
          <cell r="H17">
            <v>0</v>
          </cell>
          <cell r="I17">
            <v>0</v>
          </cell>
          <cell r="J17">
            <v>0</v>
          </cell>
        </row>
        <row r="18">
          <cell r="A18" t="str">
            <v>8</v>
          </cell>
          <cell r="B18" t="str">
            <v>3映像ｼｽﾃﾑ</v>
          </cell>
          <cell r="C18" t="str">
            <v>18映情</v>
          </cell>
          <cell r="D18">
            <v>0</v>
          </cell>
          <cell r="E18">
            <v>0</v>
          </cell>
          <cell r="F18">
            <v>0</v>
          </cell>
          <cell r="G18">
            <v>0</v>
          </cell>
          <cell r="H18">
            <v>0</v>
          </cell>
          <cell r="I18">
            <v>10</v>
          </cell>
          <cell r="J18">
            <v>10</v>
          </cell>
        </row>
        <row r="19">
          <cell r="A19" t="str">
            <v>8</v>
          </cell>
          <cell r="B19" t="str">
            <v>3映像ｼｽﾃﾑ</v>
          </cell>
          <cell r="C19" t="str">
            <v>21直扱</v>
          </cell>
          <cell r="D19">
            <v>0</v>
          </cell>
          <cell r="E19">
            <v>0</v>
          </cell>
          <cell r="F19">
            <v>0</v>
          </cell>
          <cell r="G19">
            <v>0</v>
          </cell>
          <cell r="H19">
            <v>0</v>
          </cell>
          <cell r="I19">
            <v>0</v>
          </cell>
          <cell r="J19">
            <v>0</v>
          </cell>
        </row>
        <row r="20">
          <cell r="A20" t="str">
            <v>8</v>
          </cell>
          <cell r="B20" t="str">
            <v>3映像ｼｽﾃﾑ 計</v>
          </cell>
          <cell r="D20">
            <v>0</v>
          </cell>
          <cell r="E20">
            <v>20</v>
          </cell>
          <cell r="F20">
            <v>10</v>
          </cell>
          <cell r="G20">
            <v>50</v>
          </cell>
          <cell r="H20">
            <v>0</v>
          </cell>
          <cell r="I20">
            <v>20</v>
          </cell>
          <cell r="J20">
            <v>100</v>
          </cell>
        </row>
        <row r="21">
          <cell r="A21" t="str">
            <v>8 計</v>
          </cell>
          <cell r="D21">
            <v>60</v>
          </cell>
          <cell r="E21">
            <v>60</v>
          </cell>
          <cell r="F21">
            <v>300</v>
          </cell>
          <cell r="G21">
            <v>460</v>
          </cell>
          <cell r="H21">
            <v>190</v>
          </cell>
          <cell r="I21">
            <v>230</v>
          </cell>
          <cell r="J21">
            <v>1300</v>
          </cell>
        </row>
        <row r="22">
          <cell r="A22" t="str">
            <v>A</v>
          </cell>
          <cell r="B22" t="str">
            <v>1原子力</v>
          </cell>
          <cell r="C22" t="str">
            <v>01電力</v>
          </cell>
          <cell r="D22">
            <v>620</v>
          </cell>
          <cell r="E22">
            <v>720</v>
          </cell>
          <cell r="F22">
            <v>780</v>
          </cell>
          <cell r="G22">
            <v>1050</v>
          </cell>
          <cell r="H22">
            <v>1930</v>
          </cell>
          <cell r="I22">
            <v>1420</v>
          </cell>
          <cell r="J22">
            <v>6520</v>
          </cell>
        </row>
        <row r="23">
          <cell r="A23" t="str">
            <v>A</v>
          </cell>
          <cell r="B23" t="str">
            <v>1原子力</v>
          </cell>
          <cell r="C23" t="str">
            <v>02電力海</v>
          </cell>
          <cell r="D23">
            <v>0</v>
          </cell>
          <cell r="E23">
            <v>0</v>
          </cell>
          <cell r="F23">
            <v>10</v>
          </cell>
          <cell r="G23">
            <v>0</v>
          </cell>
          <cell r="H23">
            <v>0</v>
          </cell>
          <cell r="I23">
            <v>0</v>
          </cell>
          <cell r="J23">
            <v>10</v>
          </cell>
        </row>
        <row r="24">
          <cell r="A24" t="str">
            <v>A</v>
          </cell>
          <cell r="B24" t="str">
            <v>1原子力</v>
          </cell>
          <cell r="C24" t="str">
            <v>03産業国内</v>
          </cell>
          <cell r="D24">
            <v>0</v>
          </cell>
          <cell r="E24">
            <v>0</v>
          </cell>
          <cell r="F24">
            <v>0</v>
          </cell>
          <cell r="G24">
            <v>0</v>
          </cell>
          <cell r="H24">
            <v>0</v>
          </cell>
          <cell r="I24">
            <v>20</v>
          </cell>
          <cell r="J24">
            <v>20</v>
          </cell>
        </row>
        <row r="25">
          <cell r="A25" t="str">
            <v>A</v>
          </cell>
          <cell r="B25" t="str">
            <v>1原子力</v>
          </cell>
          <cell r="C25" t="str">
            <v>07社シ国内</v>
          </cell>
          <cell r="D25">
            <v>0</v>
          </cell>
          <cell r="E25">
            <v>0</v>
          </cell>
          <cell r="F25">
            <v>0</v>
          </cell>
          <cell r="G25">
            <v>0</v>
          </cell>
          <cell r="H25">
            <v>0</v>
          </cell>
          <cell r="I25">
            <v>0</v>
          </cell>
          <cell r="J25">
            <v>0</v>
          </cell>
        </row>
        <row r="26">
          <cell r="A26" t="str">
            <v>A</v>
          </cell>
          <cell r="B26" t="str">
            <v>1原子力</v>
          </cell>
          <cell r="C26" t="str">
            <v>14社情</v>
          </cell>
          <cell r="D26">
            <v>0</v>
          </cell>
          <cell r="E26">
            <v>0</v>
          </cell>
          <cell r="F26">
            <v>0</v>
          </cell>
          <cell r="G26">
            <v>0</v>
          </cell>
          <cell r="H26">
            <v>0</v>
          </cell>
          <cell r="I26">
            <v>0</v>
          </cell>
          <cell r="J26">
            <v>0</v>
          </cell>
        </row>
        <row r="27">
          <cell r="A27" t="str">
            <v>A</v>
          </cell>
          <cell r="B27" t="str">
            <v>1原子力</v>
          </cell>
          <cell r="C27" t="str">
            <v>17電子</v>
          </cell>
          <cell r="D27">
            <v>0</v>
          </cell>
          <cell r="E27">
            <v>0</v>
          </cell>
          <cell r="F27">
            <v>0</v>
          </cell>
          <cell r="G27">
            <v>0</v>
          </cell>
          <cell r="H27">
            <v>0</v>
          </cell>
          <cell r="I27">
            <v>0</v>
          </cell>
          <cell r="J27">
            <v>0</v>
          </cell>
        </row>
        <row r="28">
          <cell r="A28" t="str">
            <v>A</v>
          </cell>
          <cell r="B28" t="str">
            <v>1原子力</v>
          </cell>
          <cell r="C28" t="str">
            <v>21直扱</v>
          </cell>
          <cell r="D28">
            <v>0</v>
          </cell>
          <cell r="E28">
            <v>0</v>
          </cell>
          <cell r="F28">
            <v>0</v>
          </cell>
          <cell r="G28">
            <v>0</v>
          </cell>
          <cell r="H28">
            <v>0</v>
          </cell>
          <cell r="I28">
            <v>0</v>
          </cell>
          <cell r="J28">
            <v>0</v>
          </cell>
        </row>
        <row r="29">
          <cell r="A29" t="str">
            <v>A</v>
          </cell>
          <cell r="B29" t="str">
            <v>1原子力 計</v>
          </cell>
          <cell r="D29">
            <v>620</v>
          </cell>
          <cell r="E29">
            <v>720</v>
          </cell>
          <cell r="F29">
            <v>790</v>
          </cell>
          <cell r="G29">
            <v>1050</v>
          </cell>
          <cell r="H29">
            <v>1930</v>
          </cell>
          <cell r="I29">
            <v>1440</v>
          </cell>
          <cell r="J29">
            <v>6550</v>
          </cell>
        </row>
        <row r="30">
          <cell r="A30" t="str">
            <v>A</v>
          </cell>
          <cell r="B30" t="str">
            <v>2旧新ｴﾈ対応新ｴﾈ機器</v>
          </cell>
          <cell r="C30" t="str">
            <v>01電力</v>
          </cell>
          <cell r="D30">
            <v>0</v>
          </cell>
          <cell r="E30">
            <v>0</v>
          </cell>
          <cell r="F30">
            <v>20</v>
          </cell>
          <cell r="G30">
            <v>0</v>
          </cell>
          <cell r="H30">
            <v>0</v>
          </cell>
          <cell r="I30">
            <v>70</v>
          </cell>
          <cell r="J30">
            <v>90</v>
          </cell>
        </row>
        <row r="31">
          <cell r="A31" t="str">
            <v>A</v>
          </cell>
          <cell r="B31" t="str">
            <v>2旧新ｴﾈ対応新ｴﾈ機器</v>
          </cell>
          <cell r="C31" t="str">
            <v>03産業国内</v>
          </cell>
          <cell r="D31">
            <v>0</v>
          </cell>
          <cell r="E31">
            <v>0</v>
          </cell>
          <cell r="F31">
            <v>30</v>
          </cell>
          <cell r="G31">
            <v>0</v>
          </cell>
          <cell r="H31">
            <v>0</v>
          </cell>
          <cell r="I31">
            <v>0</v>
          </cell>
          <cell r="J31">
            <v>30</v>
          </cell>
        </row>
        <row r="32">
          <cell r="A32" t="str">
            <v>A</v>
          </cell>
          <cell r="B32" t="str">
            <v>2旧新ｴﾈ対応新ｴﾈ機器</v>
          </cell>
          <cell r="C32" t="str">
            <v>17電子</v>
          </cell>
          <cell r="D32">
            <v>0</v>
          </cell>
          <cell r="E32">
            <v>0</v>
          </cell>
          <cell r="F32">
            <v>0</v>
          </cell>
          <cell r="G32">
            <v>0</v>
          </cell>
          <cell r="H32">
            <v>0</v>
          </cell>
          <cell r="I32">
            <v>20</v>
          </cell>
          <cell r="J32">
            <v>20</v>
          </cell>
        </row>
        <row r="33">
          <cell r="A33" t="str">
            <v>A</v>
          </cell>
          <cell r="B33" t="str">
            <v>2旧新ｴﾈ対応新ｴﾈ機器</v>
          </cell>
          <cell r="C33" t="str">
            <v>20社供</v>
          </cell>
          <cell r="D33">
            <v>0</v>
          </cell>
          <cell r="E33">
            <v>0</v>
          </cell>
          <cell r="F33">
            <v>0</v>
          </cell>
          <cell r="G33">
            <v>0</v>
          </cell>
          <cell r="H33">
            <v>0</v>
          </cell>
          <cell r="I33">
            <v>0</v>
          </cell>
          <cell r="J33">
            <v>0</v>
          </cell>
        </row>
        <row r="34">
          <cell r="A34" t="str">
            <v>A</v>
          </cell>
          <cell r="B34" t="str">
            <v>2旧新ｴﾈ対応新ｴﾈ機器 計</v>
          </cell>
          <cell r="D34">
            <v>0</v>
          </cell>
          <cell r="E34">
            <v>0</v>
          </cell>
          <cell r="F34">
            <v>50</v>
          </cell>
          <cell r="G34">
            <v>0</v>
          </cell>
          <cell r="H34">
            <v>0</v>
          </cell>
          <cell r="I34">
            <v>90</v>
          </cell>
          <cell r="J34">
            <v>140</v>
          </cell>
        </row>
        <row r="35">
          <cell r="A35" t="str">
            <v>A</v>
          </cell>
          <cell r="B35" t="str">
            <v>3研究用ライナック</v>
          </cell>
          <cell r="C35" t="str">
            <v>01電力</v>
          </cell>
          <cell r="D35">
            <v>0</v>
          </cell>
          <cell r="E35">
            <v>0</v>
          </cell>
          <cell r="F35">
            <v>410</v>
          </cell>
          <cell r="G35">
            <v>0</v>
          </cell>
          <cell r="H35">
            <v>0</v>
          </cell>
          <cell r="I35">
            <v>0</v>
          </cell>
          <cell r="J35">
            <v>410</v>
          </cell>
        </row>
        <row r="36">
          <cell r="A36" t="str">
            <v>A</v>
          </cell>
          <cell r="B36" t="str">
            <v>3研究用ライナック</v>
          </cell>
          <cell r="C36" t="str">
            <v>17電子</v>
          </cell>
          <cell r="D36">
            <v>0</v>
          </cell>
          <cell r="E36">
            <v>0</v>
          </cell>
          <cell r="F36">
            <v>0</v>
          </cell>
          <cell r="G36">
            <v>0</v>
          </cell>
          <cell r="H36">
            <v>0</v>
          </cell>
          <cell r="I36">
            <v>0</v>
          </cell>
          <cell r="J36">
            <v>0</v>
          </cell>
        </row>
        <row r="37">
          <cell r="A37" t="str">
            <v>A</v>
          </cell>
          <cell r="B37" t="str">
            <v>3研究用ライナック 計</v>
          </cell>
          <cell r="D37">
            <v>0</v>
          </cell>
          <cell r="E37">
            <v>0</v>
          </cell>
          <cell r="F37">
            <v>410</v>
          </cell>
          <cell r="G37">
            <v>0</v>
          </cell>
          <cell r="H37">
            <v>0</v>
          </cell>
          <cell r="I37">
            <v>0</v>
          </cell>
          <cell r="J37">
            <v>410</v>
          </cell>
        </row>
        <row r="38">
          <cell r="A38" t="str">
            <v>A</v>
          </cell>
          <cell r="B38" t="str">
            <v>4ACG,電動機</v>
          </cell>
          <cell r="C38" t="str">
            <v>01電力</v>
          </cell>
          <cell r="D38">
            <v>110</v>
          </cell>
          <cell r="E38">
            <v>240</v>
          </cell>
          <cell r="F38">
            <v>130</v>
          </cell>
          <cell r="G38">
            <v>230</v>
          </cell>
          <cell r="H38">
            <v>130</v>
          </cell>
          <cell r="I38">
            <v>60</v>
          </cell>
          <cell r="J38">
            <v>900</v>
          </cell>
        </row>
        <row r="39">
          <cell r="A39" t="str">
            <v>A</v>
          </cell>
          <cell r="B39" t="str">
            <v>4ACG,電動機</v>
          </cell>
          <cell r="C39" t="str">
            <v>03産業国内</v>
          </cell>
          <cell r="D39">
            <v>0</v>
          </cell>
          <cell r="E39">
            <v>0</v>
          </cell>
          <cell r="F39">
            <v>0</v>
          </cell>
          <cell r="G39">
            <v>0</v>
          </cell>
          <cell r="H39">
            <v>0</v>
          </cell>
          <cell r="I39">
            <v>0</v>
          </cell>
          <cell r="J39">
            <v>0</v>
          </cell>
        </row>
        <row r="40">
          <cell r="A40" t="str">
            <v>A</v>
          </cell>
          <cell r="B40" t="str">
            <v>4ACG,電動機 計</v>
          </cell>
          <cell r="D40">
            <v>110</v>
          </cell>
          <cell r="E40">
            <v>240</v>
          </cell>
          <cell r="F40">
            <v>130</v>
          </cell>
          <cell r="G40">
            <v>230</v>
          </cell>
          <cell r="H40">
            <v>130</v>
          </cell>
          <cell r="I40">
            <v>60</v>
          </cell>
          <cell r="J40">
            <v>900</v>
          </cell>
        </row>
        <row r="41">
          <cell r="A41" t="str">
            <v>A 計</v>
          </cell>
          <cell r="D41">
            <v>730</v>
          </cell>
          <cell r="E41">
            <v>960</v>
          </cell>
          <cell r="F41">
            <v>1380</v>
          </cell>
          <cell r="G41">
            <v>1280</v>
          </cell>
          <cell r="H41">
            <v>2060</v>
          </cell>
          <cell r="I41">
            <v>1590</v>
          </cell>
          <cell r="J41">
            <v>8000</v>
          </cell>
        </row>
        <row r="42">
          <cell r="A42" t="str">
            <v>C</v>
          </cell>
          <cell r="B42" t="str">
            <v>01Ｄ／Ｇ（制御盤）</v>
          </cell>
          <cell r="C42" t="str">
            <v>01電力</v>
          </cell>
          <cell r="D42">
            <v>10</v>
          </cell>
          <cell r="E42">
            <v>10</v>
          </cell>
          <cell r="F42">
            <v>320</v>
          </cell>
          <cell r="G42">
            <v>10</v>
          </cell>
          <cell r="H42">
            <v>20</v>
          </cell>
          <cell r="I42">
            <v>30</v>
          </cell>
          <cell r="J42">
            <v>400</v>
          </cell>
        </row>
        <row r="43">
          <cell r="A43" t="str">
            <v>C</v>
          </cell>
          <cell r="B43" t="str">
            <v>01Ｄ／Ｇ（制御盤）</v>
          </cell>
          <cell r="C43" t="str">
            <v>03産業国内</v>
          </cell>
          <cell r="D43">
            <v>0</v>
          </cell>
          <cell r="E43">
            <v>0</v>
          </cell>
          <cell r="F43">
            <v>0</v>
          </cell>
          <cell r="G43">
            <v>20</v>
          </cell>
          <cell r="H43">
            <v>10</v>
          </cell>
          <cell r="I43">
            <v>0</v>
          </cell>
          <cell r="J43">
            <v>30</v>
          </cell>
        </row>
        <row r="44">
          <cell r="A44" t="str">
            <v>C</v>
          </cell>
          <cell r="B44" t="str">
            <v>01Ｄ／Ｇ（制御盤）</v>
          </cell>
          <cell r="C44" t="str">
            <v>05交通国内</v>
          </cell>
          <cell r="D44">
            <v>0</v>
          </cell>
          <cell r="E44">
            <v>0</v>
          </cell>
          <cell r="F44">
            <v>0</v>
          </cell>
          <cell r="G44">
            <v>0</v>
          </cell>
          <cell r="H44">
            <v>0</v>
          </cell>
          <cell r="I44">
            <v>30</v>
          </cell>
          <cell r="J44">
            <v>30</v>
          </cell>
        </row>
        <row r="45">
          <cell r="A45" t="str">
            <v>C</v>
          </cell>
          <cell r="B45" t="str">
            <v>01Ｄ／Ｇ（制御盤）</v>
          </cell>
          <cell r="C45" t="str">
            <v>07社シ国内</v>
          </cell>
          <cell r="D45">
            <v>10</v>
          </cell>
          <cell r="E45">
            <v>0</v>
          </cell>
          <cell r="F45">
            <v>90</v>
          </cell>
          <cell r="G45">
            <v>40</v>
          </cell>
          <cell r="H45">
            <v>40</v>
          </cell>
          <cell r="I45">
            <v>190</v>
          </cell>
          <cell r="J45">
            <v>370</v>
          </cell>
        </row>
        <row r="46">
          <cell r="A46" t="str">
            <v>C</v>
          </cell>
          <cell r="B46" t="str">
            <v>01Ｄ／Ｇ（制御盤）</v>
          </cell>
          <cell r="C46" t="str">
            <v>08ビル</v>
          </cell>
          <cell r="D46">
            <v>0</v>
          </cell>
          <cell r="E46">
            <v>0</v>
          </cell>
          <cell r="F46">
            <v>20</v>
          </cell>
          <cell r="G46">
            <v>0</v>
          </cell>
          <cell r="H46">
            <v>0</v>
          </cell>
          <cell r="I46">
            <v>0</v>
          </cell>
          <cell r="J46">
            <v>20</v>
          </cell>
        </row>
        <row r="47">
          <cell r="A47" t="str">
            <v>C</v>
          </cell>
          <cell r="B47" t="str">
            <v>01Ｄ／Ｇ（制御盤）</v>
          </cell>
          <cell r="C47" t="str">
            <v>14社情</v>
          </cell>
          <cell r="D47">
            <v>0</v>
          </cell>
          <cell r="E47">
            <v>0</v>
          </cell>
          <cell r="F47">
            <v>0</v>
          </cell>
          <cell r="G47">
            <v>0</v>
          </cell>
          <cell r="H47">
            <v>0</v>
          </cell>
          <cell r="I47">
            <v>0</v>
          </cell>
          <cell r="J47">
            <v>0</v>
          </cell>
        </row>
        <row r="48">
          <cell r="A48" t="str">
            <v>C</v>
          </cell>
          <cell r="B48" t="str">
            <v>01Ｄ／Ｇ（制御盤）</v>
          </cell>
          <cell r="C48" t="str">
            <v>21直扱</v>
          </cell>
          <cell r="D48">
            <v>10</v>
          </cell>
          <cell r="E48">
            <v>0</v>
          </cell>
          <cell r="F48">
            <v>0</v>
          </cell>
          <cell r="G48">
            <v>0</v>
          </cell>
          <cell r="H48">
            <v>0</v>
          </cell>
          <cell r="I48">
            <v>0</v>
          </cell>
          <cell r="J48">
            <v>10</v>
          </cell>
        </row>
        <row r="49">
          <cell r="A49" t="str">
            <v>C</v>
          </cell>
          <cell r="B49" t="str">
            <v>01Ｄ／Ｇ（制御盤）</v>
          </cell>
          <cell r="C49" t="str">
            <v>22その他</v>
          </cell>
          <cell r="D49">
            <v>0</v>
          </cell>
          <cell r="E49">
            <v>0</v>
          </cell>
          <cell r="F49">
            <v>0</v>
          </cell>
          <cell r="G49">
            <v>0</v>
          </cell>
          <cell r="H49">
            <v>0</v>
          </cell>
          <cell r="I49">
            <v>0</v>
          </cell>
          <cell r="J49">
            <v>0</v>
          </cell>
        </row>
        <row r="50">
          <cell r="A50" t="str">
            <v>C</v>
          </cell>
          <cell r="B50" t="str">
            <v>01Ｄ／Ｇ（制御盤） 計</v>
          </cell>
          <cell r="D50">
            <v>30</v>
          </cell>
          <cell r="E50">
            <v>10</v>
          </cell>
          <cell r="F50">
            <v>430</v>
          </cell>
          <cell r="G50">
            <v>70</v>
          </cell>
          <cell r="H50">
            <v>70</v>
          </cell>
          <cell r="I50">
            <v>250</v>
          </cell>
          <cell r="J50">
            <v>860</v>
          </cell>
        </row>
        <row r="51">
          <cell r="A51" t="str">
            <v>C</v>
          </cell>
          <cell r="B51" t="str">
            <v>02Ｄ／Ｇ（エンジン）</v>
          </cell>
          <cell r="C51" t="str">
            <v>01電力</v>
          </cell>
          <cell r="D51">
            <v>0</v>
          </cell>
          <cell r="E51">
            <v>0</v>
          </cell>
          <cell r="F51">
            <v>0</v>
          </cell>
          <cell r="G51">
            <v>0</v>
          </cell>
          <cell r="H51">
            <v>0</v>
          </cell>
          <cell r="I51">
            <v>0</v>
          </cell>
          <cell r="J51">
            <v>0</v>
          </cell>
        </row>
        <row r="52">
          <cell r="A52" t="str">
            <v>C</v>
          </cell>
          <cell r="B52" t="str">
            <v>02Ｄ／Ｇ（エンジン）</v>
          </cell>
          <cell r="C52" t="str">
            <v>03産業国内</v>
          </cell>
          <cell r="D52">
            <v>0</v>
          </cell>
          <cell r="E52">
            <v>0</v>
          </cell>
          <cell r="F52">
            <v>0</v>
          </cell>
          <cell r="G52">
            <v>0</v>
          </cell>
          <cell r="H52">
            <v>30</v>
          </cell>
          <cell r="I52">
            <v>0</v>
          </cell>
          <cell r="J52">
            <v>30</v>
          </cell>
        </row>
        <row r="53">
          <cell r="A53" t="str">
            <v>C</v>
          </cell>
          <cell r="B53" t="str">
            <v>02Ｄ／Ｇ（エンジン）</v>
          </cell>
          <cell r="C53" t="str">
            <v>05交通国内</v>
          </cell>
          <cell r="D53">
            <v>0</v>
          </cell>
          <cell r="E53">
            <v>0</v>
          </cell>
          <cell r="F53">
            <v>0</v>
          </cell>
          <cell r="G53">
            <v>0</v>
          </cell>
          <cell r="H53">
            <v>0</v>
          </cell>
          <cell r="I53">
            <v>140</v>
          </cell>
          <cell r="J53">
            <v>140</v>
          </cell>
        </row>
        <row r="54">
          <cell r="A54" t="str">
            <v>C</v>
          </cell>
          <cell r="B54" t="str">
            <v>02Ｄ／Ｇ（エンジン）</v>
          </cell>
          <cell r="C54" t="str">
            <v>07社シ国内</v>
          </cell>
          <cell r="D54">
            <v>0</v>
          </cell>
          <cell r="E54">
            <v>0</v>
          </cell>
          <cell r="F54">
            <v>130</v>
          </cell>
          <cell r="G54">
            <v>140</v>
          </cell>
          <cell r="H54">
            <v>40</v>
          </cell>
          <cell r="I54">
            <v>250</v>
          </cell>
          <cell r="J54">
            <v>560</v>
          </cell>
        </row>
        <row r="55">
          <cell r="A55" t="str">
            <v>C</v>
          </cell>
          <cell r="B55" t="str">
            <v>02Ｄ／Ｇ（エンジン）</v>
          </cell>
          <cell r="C55" t="str">
            <v>08ビル</v>
          </cell>
          <cell r="D55">
            <v>0</v>
          </cell>
          <cell r="E55">
            <v>0</v>
          </cell>
          <cell r="F55">
            <v>20</v>
          </cell>
          <cell r="G55">
            <v>0</v>
          </cell>
          <cell r="H55">
            <v>0</v>
          </cell>
          <cell r="I55">
            <v>0</v>
          </cell>
          <cell r="J55">
            <v>20</v>
          </cell>
        </row>
        <row r="56">
          <cell r="A56" t="str">
            <v>C</v>
          </cell>
          <cell r="B56" t="str">
            <v>02Ｄ／Ｇ（エンジン）</v>
          </cell>
          <cell r="C56" t="str">
            <v>14社情</v>
          </cell>
          <cell r="D56">
            <v>0</v>
          </cell>
          <cell r="E56">
            <v>0</v>
          </cell>
          <cell r="F56">
            <v>0</v>
          </cell>
          <cell r="G56">
            <v>0</v>
          </cell>
          <cell r="H56">
            <v>0</v>
          </cell>
          <cell r="I56">
            <v>0</v>
          </cell>
          <cell r="J56">
            <v>0</v>
          </cell>
        </row>
        <row r="57">
          <cell r="A57" t="str">
            <v>C</v>
          </cell>
          <cell r="B57" t="str">
            <v>02Ｄ／Ｇ（エンジン）</v>
          </cell>
          <cell r="C57" t="str">
            <v>21直扱</v>
          </cell>
          <cell r="D57">
            <v>0</v>
          </cell>
          <cell r="E57">
            <v>0</v>
          </cell>
          <cell r="F57">
            <v>0</v>
          </cell>
          <cell r="G57">
            <v>0</v>
          </cell>
          <cell r="H57">
            <v>0</v>
          </cell>
          <cell r="I57">
            <v>0</v>
          </cell>
          <cell r="J57">
            <v>0</v>
          </cell>
        </row>
        <row r="58">
          <cell r="A58" t="str">
            <v>C</v>
          </cell>
          <cell r="B58" t="str">
            <v>02Ｄ／Ｇ（エンジン） 計</v>
          </cell>
          <cell r="D58">
            <v>0</v>
          </cell>
          <cell r="E58">
            <v>0</v>
          </cell>
          <cell r="F58">
            <v>150</v>
          </cell>
          <cell r="G58">
            <v>140</v>
          </cell>
          <cell r="H58">
            <v>70</v>
          </cell>
          <cell r="I58">
            <v>390</v>
          </cell>
          <cell r="J58">
            <v>750</v>
          </cell>
        </row>
        <row r="59">
          <cell r="A59" t="str">
            <v>C</v>
          </cell>
          <cell r="B59" t="str">
            <v>03Ｄ／Ｇ（ＡＣＧ）</v>
          </cell>
          <cell r="C59" t="str">
            <v>01電力</v>
          </cell>
          <cell r="D59">
            <v>0</v>
          </cell>
          <cell r="E59">
            <v>0</v>
          </cell>
          <cell r="F59">
            <v>0</v>
          </cell>
          <cell r="G59">
            <v>0</v>
          </cell>
          <cell r="H59">
            <v>0</v>
          </cell>
          <cell r="I59">
            <v>0</v>
          </cell>
          <cell r="J59">
            <v>0</v>
          </cell>
        </row>
        <row r="60">
          <cell r="A60" t="str">
            <v>C</v>
          </cell>
          <cell r="B60" t="str">
            <v>03Ｄ／Ｇ（ＡＣＧ）</v>
          </cell>
          <cell r="C60" t="str">
            <v>03産業国内</v>
          </cell>
          <cell r="D60">
            <v>0</v>
          </cell>
          <cell r="E60">
            <v>0</v>
          </cell>
          <cell r="F60">
            <v>0</v>
          </cell>
          <cell r="G60">
            <v>10</v>
          </cell>
          <cell r="H60">
            <v>0</v>
          </cell>
          <cell r="I60">
            <v>0</v>
          </cell>
          <cell r="J60">
            <v>10</v>
          </cell>
        </row>
        <row r="61">
          <cell r="A61" t="str">
            <v>C</v>
          </cell>
          <cell r="B61" t="str">
            <v>03Ｄ／Ｇ（ＡＣＧ）</v>
          </cell>
          <cell r="C61" t="str">
            <v>05交通国内</v>
          </cell>
          <cell r="D61">
            <v>0</v>
          </cell>
          <cell r="E61">
            <v>0</v>
          </cell>
          <cell r="F61">
            <v>0</v>
          </cell>
          <cell r="G61">
            <v>0</v>
          </cell>
          <cell r="H61">
            <v>0</v>
          </cell>
          <cell r="I61">
            <v>10</v>
          </cell>
          <cell r="J61">
            <v>10</v>
          </cell>
        </row>
        <row r="62">
          <cell r="A62" t="str">
            <v>C</v>
          </cell>
          <cell r="B62" t="str">
            <v>03Ｄ／Ｇ（ＡＣＧ）</v>
          </cell>
          <cell r="C62" t="str">
            <v>07社シ国内</v>
          </cell>
          <cell r="D62">
            <v>20</v>
          </cell>
          <cell r="E62">
            <v>0</v>
          </cell>
          <cell r="F62">
            <v>30</v>
          </cell>
          <cell r="G62">
            <v>30</v>
          </cell>
          <cell r="H62">
            <v>10</v>
          </cell>
          <cell r="I62">
            <v>60</v>
          </cell>
          <cell r="J62">
            <v>150</v>
          </cell>
        </row>
        <row r="63">
          <cell r="A63" t="str">
            <v>C</v>
          </cell>
          <cell r="B63" t="str">
            <v>03Ｄ／Ｇ（ＡＣＧ）</v>
          </cell>
          <cell r="C63" t="str">
            <v>08ビル</v>
          </cell>
          <cell r="D63">
            <v>0</v>
          </cell>
          <cell r="E63">
            <v>0</v>
          </cell>
          <cell r="F63">
            <v>0</v>
          </cell>
          <cell r="G63">
            <v>0</v>
          </cell>
          <cell r="H63">
            <v>0</v>
          </cell>
          <cell r="I63">
            <v>0</v>
          </cell>
          <cell r="J63">
            <v>0</v>
          </cell>
        </row>
        <row r="64">
          <cell r="A64" t="str">
            <v>C</v>
          </cell>
          <cell r="B64" t="str">
            <v>03Ｄ／Ｇ（ＡＣＧ）</v>
          </cell>
          <cell r="C64" t="str">
            <v>14社情</v>
          </cell>
          <cell r="D64">
            <v>0</v>
          </cell>
          <cell r="E64">
            <v>0</v>
          </cell>
          <cell r="F64">
            <v>0</v>
          </cell>
          <cell r="G64">
            <v>0</v>
          </cell>
          <cell r="H64">
            <v>0</v>
          </cell>
          <cell r="I64">
            <v>0</v>
          </cell>
          <cell r="J64">
            <v>0</v>
          </cell>
        </row>
        <row r="65">
          <cell r="A65" t="str">
            <v>C</v>
          </cell>
          <cell r="B65" t="str">
            <v>03Ｄ／Ｇ（ＡＣＧ）</v>
          </cell>
          <cell r="C65" t="str">
            <v>21直扱</v>
          </cell>
          <cell r="D65">
            <v>0</v>
          </cell>
          <cell r="E65">
            <v>0</v>
          </cell>
          <cell r="F65">
            <v>0</v>
          </cell>
          <cell r="G65">
            <v>0</v>
          </cell>
          <cell r="H65">
            <v>0</v>
          </cell>
          <cell r="I65">
            <v>0</v>
          </cell>
          <cell r="J65">
            <v>0</v>
          </cell>
        </row>
        <row r="66">
          <cell r="A66" t="str">
            <v>C</v>
          </cell>
          <cell r="B66" t="str">
            <v>03Ｄ／Ｇ（ＡＣＧ）</v>
          </cell>
          <cell r="C66" t="str">
            <v>22その他</v>
          </cell>
          <cell r="D66">
            <v>0</v>
          </cell>
          <cell r="E66">
            <v>0</v>
          </cell>
          <cell r="F66">
            <v>0</v>
          </cell>
          <cell r="G66">
            <v>0</v>
          </cell>
          <cell r="H66">
            <v>0</v>
          </cell>
          <cell r="I66">
            <v>0</v>
          </cell>
          <cell r="J66">
            <v>0</v>
          </cell>
        </row>
        <row r="67">
          <cell r="A67" t="str">
            <v>C</v>
          </cell>
          <cell r="B67" t="str">
            <v>03Ｄ／Ｇ（ＡＣＧ） 計</v>
          </cell>
          <cell r="D67">
            <v>20</v>
          </cell>
          <cell r="E67">
            <v>0</v>
          </cell>
          <cell r="F67">
            <v>30</v>
          </cell>
          <cell r="G67">
            <v>40</v>
          </cell>
          <cell r="H67">
            <v>10</v>
          </cell>
          <cell r="I67">
            <v>70</v>
          </cell>
          <cell r="J67">
            <v>170</v>
          </cell>
        </row>
        <row r="68">
          <cell r="A68" t="str">
            <v>C</v>
          </cell>
          <cell r="B68" t="str">
            <v>04ＣＳＧ（制御盤）</v>
          </cell>
          <cell r="C68" t="str">
            <v>01電力</v>
          </cell>
          <cell r="D68">
            <v>0</v>
          </cell>
          <cell r="E68">
            <v>20</v>
          </cell>
          <cell r="F68">
            <v>160</v>
          </cell>
          <cell r="G68">
            <v>90</v>
          </cell>
          <cell r="H68">
            <v>0</v>
          </cell>
          <cell r="I68">
            <v>50</v>
          </cell>
          <cell r="J68">
            <v>320</v>
          </cell>
        </row>
        <row r="69">
          <cell r="A69" t="str">
            <v>C</v>
          </cell>
          <cell r="B69" t="str">
            <v>04ＣＳＧ（制御盤）</v>
          </cell>
          <cell r="C69" t="str">
            <v>03産業国内</v>
          </cell>
          <cell r="D69">
            <v>0</v>
          </cell>
          <cell r="E69">
            <v>0</v>
          </cell>
          <cell r="F69">
            <v>20</v>
          </cell>
          <cell r="G69">
            <v>0</v>
          </cell>
          <cell r="H69">
            <v>0</v>
          </cell>
          <cell r="I69">
            <v>0</v>
          </cell>
          <cell r="J69">
            <v>20</v>
          </cell>
        </row>
        <row r="70">
          <cell r="A70" t="str">
            <v>C</v>
          </cell>
          <cell r="B70" t="str">
            <v>04ＣＳＧ（制御盤）</v>
          </cell>
          <cell r="C70" t="str">
            <v>07社シ国内</v>
          </cell>
          <cell r="D70">
            <v>0</v>
          </cell>
          <cell r="E70">
            <v>0</v>
          </cell>
          <cell r="F70">
            <v>30</v>
          </cell>
          <cell r="G70">
            <v>80</v>
          </cell>
          <cell r="H70">
            <v>70</v>
          </cell>
          <cell r="I70">
            <v>50</v>
          </cell>
          <cell r="J70">
            <v>230</v>
          </cell>
        </row>
        <row r="71">
          <cell r="A71" t="str">
            <v>C</v>
          </cell>
          <cell r="B71" t="str">
            <v>04ＣＳＧ（制御盤）</v>
          </cell>
          <cell r="C71" t="str">
            <v>14社情</v>
          </cell>
          <cell r="D71">
            <v>0</v>
          </cell>
          <cell r="E71">
            <v>0</v>
          </cell>
          <cell r="F71">
            <v>0</v>
          </cell>
          <cell r="G71">
            <v>0</v>
          </cell>
          <cell r="H71">
            <v>0</v>
          </cell>
          <cell r="I71">
            <v>0</v>
          </cell>
          <cell r="J71">
            <v>0</v>
          </cell>
        </row>
        <row r="72">
          <cell r="A72" t="str">
            <v>C</v>
          </cell>
          <cell r="B72" t="str">
            <v>04ＣＳＧ（制御盤）</v>
          </cell>
          <cell r="C72" t="str">
            <v>21直扱</v>
          </cell>
          <cell r="D72">
            <v>0</v>
          </cell>
          <cell r="E72">
            <v>0</v>
          </cell>
          <cell r="F72">
            <v>0</v>
          </cell>
          <cell r="G72">
            <v>0</v>
          </cell>
          <cell r="H72">
            <v>0</v>
          </cell>
          <cell r="I72">
            <v>0</v>
          </cell>
          <cell r="J72">
            <v>0</v>
          </cell>
        </row>
        <row r="73">
          <cell r="A73" t="str">
            <v>C</v>
          </cell>
          <cell r="B73" t="str">
            <v>04ＣＳＧ（制御盤） 計</v>
          </cell>
          <cell r="D73">
            <v>0</v>
          </cell>
          <cell r="E73">
            <v>20</v>
          </cell>
          <cell r="F73">
            <v>210</v>
          </cell>
          <cell r="G73">
            <v>170</v>
          </cell>
          <cell r="H73">
            <v>70</v>
          </cell>
          <cell r="I73">
            <v>100</v>
          </cell>
          <cell r="J73">
            <v>570</v>
          </cell>
        </row>
        <row r="74">
          <cell r="A74" t="str">
            <v>C</v>
          </cell>
          <cell r="B74" t="str">
            <v>05ＣＳＧ（エンジン）</v>
          </cell>
          <cell r="C74" t="str">
            <v>01電力</v>
          </cell>
          <cell r="D74">
            <v>0</v>
          </cell>
          <cell r="E74">
            <v>30</v>
          </cell>
          <cell r="F74">
            <v>240</v>
          </cell>
          <cell r="G74">
            <v>210</v>
          </cell>
          <cell r="H74">
            <v>0</v>
          </cell>
          <cell r="I74">
            <v>40</v>
          </cell>
          <cell r="J74">
            <v>520</v>
          </cell>
        </row>
        <row r="75">
          <cell r="A75" t="str">
            <v>C</v>
          </cell>
          <cell r="B75" t="str">
            <v>05ＣＳＧ（エンジン）</v>
          </cell>
          <cell r="C75" t="str">
            <v>03産業国内</v>
          </cell>
          <cell r="D75">
            <v>0</v>
          </cell>
          <cell r="E75">
            <v>0</v>
          </cell>
          <cell r="F75">
            <v>60</v>
          </cell>
          <cell r="G75">
            <v>0</v>
          </cell>
          <cell r="H75">
            <v>0</v>
          </cell>
          <cell r="I75">
            <v>0</v>
          </cell>
          <cell r="J75">
            <v>60</v>
          </cell>
        </row>
        <row r="76">
          <cell r="A76" t="str">
            <v>C</v>
          </cell>
          <cell r="B76" t="str">
            <v>05ＣＳＧ（エンジン）</v>
          </cell>
          <cell r="C76" t="str">
            <v>07社シ国内</v>
          </cell>
          <cell r="D76">
            <v>0</v>
          </cell>
          <cell r="E76">
            <v>0</v>
          </cell>
          <cell r="F76">
            <v>60</v>
          </cell>
          <cell r="G76">
            <v>230</v>
          </cell>
          <cell r="H76">
            <v>280</v>
          </cell>
          <cell r="I76">
            <v>360</v>
          </cell>
          <cell r="J76">
            <v>930</v>
          </cell>
        </row>
        <row r="77">
          <cell r="A77" t="str">
            <v>C</v>
          </cell>
          <cell r="B77" t="str">
            <v>05ＣＳＧ（エンジン） 計</v>
          </cell>
          <cell r="D77">
            <v>0</v>
          </cell>
          <cell r="E77">
            <v>30</v>
          </cell>
          <cell r="F77">
            <v>360</v>
          </cell>
          <cell r="G77">
            <v>440</v>
          </cell>
          <cell r="H77">
            <v>280</v>
          </cell>
          <cell r="I77">
            <v>400</v>
          </cell>
          <cell r="J77">
            <v>1510</v>
          </cell>
        </row>
        <row r="78">
          <cell r="A78" t="str">
            <v>C</v>
          </cell>
          <cell r="B78" t="str">
            <v>06ＣＳＧ（ＡＣＧ）</v>
          </cell>
          <cell r="C78" t="str">
            <v>01電力</v>
          </cell>
          <cell r="D78">
            <v>0</v>
          </cell>
          <cell r="E78">
            <v>10</v>
          </cell>
          <cell r="F78">
            <v>30</v>
          </cell>
          <cell r="G78">
            <v>40</v>
          </cell>
          <cell r="H78">
            <v>0</v>
          </cell>
          <cell r="I78">
            <v>10</v>
          </cell>
          <cell r="J78">
            <v>90</v>
          </cell>
        </row>
        <row r="79">
          <cell r="A79" t="str">
            <v>C</v>
          </cell>
          <cell r="B79" t="str">
            <v>06ＣＳＧ（ＡＣＧ）</v>
          </cell>
          <cell r="C79" t="str">
            <v>03産業国内</v>
          </cell>
          <cell r="D79">
            <v>0</v>
          </cell>
          <cell r="E79">
            <v>0</v>
          </cell>
          <cell r="F79">
            <v>10</v>
          </cell>
          <cell r="G79">
            <v>0</v>
          </cell>
          <cell r="H79">
            <v>0</v>
          </cell>
          <cell r="I79">
            <v>0</v>
          </cell>
          <cell r="J79">
            <v>10</v>
          </cell>
        </row>
        <row r="80">
          <cell r="A80" t="str">
            <v>C</v>
          </cell>
          <cell r="B80" t="str">
            <v>06ＣＳＧ（ＡＣＧ）</v>
          </cell>
          <cell r="C80" t="str">
            <v>07社シ国内</v>
          </cell>
          <cell r="D80">
            <v>0</v>
          </cell>
          <cell r="E80">
            <v>0</v>
          </cell>
          <cell r="F80">
            <v>10</v>
          </cell>
          <cell r="G80">
            <v>10</v>
          </cell>
          <cell r="H80">
            <v>20</v>
          </cell>
          <cell r="I80">
            <v>10</v>
          </cell>
          <cell r="J80">
            <v>50</v>
          </cell>
        </row>
        <row r="81">
          <cell r="A81" t="str">
            <v>C</v>
          </cell>
          <cell r="B81" t="str">
            <v>06ＣＳＧ（ＡＣＧ） 計</v>
          </cell>
          <cell r="D81">
            <v>0</v>
          </cell>
          <cell r="E81">
            <v>10</v>
          </cell>
          <cell r="F81">
            <v>50</v>
          </cell>
          <cell r="G81">
            <v>50</v>
          </cell>
          <cell r="H81">
            <v>20</v>
          </cell>
          <cell r="I81">
            <v>20</v>
          </cell>
          <cell r="J81">
            <v>150</v>
          </cell>
        </row>
        <row r="82">
          <cell r="A82" t="str">
            <v>C</v>
          </cell>
          <cell r="B82" t="str">
            <v>07ＭＴＧ,ＥＳＣＯ</v>
          </cell>
          <cell r="C82" t="str">
            <v>01電力</v>
          </cell>
          <cell r="D82">
            <v>0</v>
          </cell>
          <cell r="E82">
            <v>0</v>
          </cell>
          <cell r="F82">
            <v>0</v>
          </cell>
          <cell r="G82">
            <v>0</v>
          </cell>
          <cell r="H82">
            <v>0</v>
          </cell>
          <cell r="I82">
            <v>0</v>
          </cell>
          <cell r="J82">
            <v>0</v>
          </cell>
        </row>
        <row r="83">
          <cell r="A83" t="str">
            <v>C</v>
          </cell>
          <cell r="B83" t="str">
            <v>07ＭＴＧ,ＥＳＣＯ</v>
          </cell>
          <cell r="C83" t="str">
            <v>03産業国内</v>
          </cell>
          <cell r="D83">
            <v>0</v>
          </cell>
          <cell r="E83">
            <v>0</v>
          </cell>
          <cell r="F83">
            <v>0</v>
          </cell>
          <cell r="G83">
            <v>0</v>
          </cell>
          <cell r="H83">
            <v>60</v>
          </cell>
          <cell r="I83">
            <v>0</v>
          </cell>
          <cell r="J83">
            <v>60</v>
          </cell>
        </row>
        <row r="84">
          <cell r="A84" t="str">
            <v>C</v>
          </cell>
          <cell r="B84" t="str">
            <v>07ＭＴＧ,ＥＳＣＯ</v>
          </cell>
          <cell r="C84" t="str">
            <v>07社シ国内</v>
          </cell>
          <cell r="D84">
            <v>0</v>
          </cell>
          <cell r="E84">
            <v>0</v>
          </cell>
          <cell r="F84">
            <v>0</v>
          </cell>
          <cell r="G84">
            <v>0</v>
          </cell>
          <cell r="H84">
            <v>0</v>
          </cell>
          <cell r="I84">
            <v>0</v>
          </cell>
          <cell r="J84">
            <v>0</v>
          </cell>
        </row>
        <row r="85">
          <cell r="A85" t="str">
            <v>C</v>
          </cell>
          <cell r="B85" t="str">
            <v>07ＭＴＧ,ＥＳＣＯ</v>
          </cell>
          <cell r="C85" t="str">
            <v>08ビル</v>
          </cell>
          <cell r="D85">
            <v>0</v>
          </cell>
          <cell r="E85">
            <v>0</v>
          </cell>
          <cell r="F85">
            <v>0</v>
          </cell>
          <cell r="G85">
            <v>0</v>
          </cell>
          <cell r="H85">
            <v>0</v>
          </cell>
          <cell r="I85">
            <v>10</v>
          </cell>
          <cell r="J85">
            <v>10</v>
          </cell>
        </row>
        <row r="86">
          <cell r="A86" t="str">
            <v>C</v>
          </cell>
          <cell r="B86" t="str">
            <v>07ＭＴＧ,ＥＳＣＯ</v>
          </cell>
          <cell r="C86" t="str">
            <v>14社情</v>
          </cell>
          <cell r="D86">
            <v>0</v>
          </cell>
          <cell r="E86">
            <v>0</v>
          </cell>
          <cell r="F86">
            <v>0</v>
          </cell>
          <cell r="G86">
            <v>0</v>
          </cell>
          <cell r="H86">
            <v>0</v>
          </cell>
          <cell r="I86">
            <v>0</v>
          </cell>
          <cell r="J86">
            <v>0</v>
          </cell>
        </row>
        <row r="87">
          <cell r="A87" t="str">
            <v>C</v>
          </cell>
          <cell r="B87" t="str">
            <v>07ＭＴＧ,ＥＳＣＯ</v>
          </cell>
          <cell r="C87" t="str">
            <v>20社供</v>
          </cell>
          <cell r="D87">
            <v>0</v>
          </cell>
          <cell r="E87">
            <v>0</v>
          </cell>
          <cell r="F87">
            <v>0</v>
          </cell>
          <cell r="G87">
            <v>0</v>
          </cell>
          <cell r="H87">
            <v>0</v>
          </cell>
          <cell r="I87">
            <v>0</v>
          </cell>
          <cell r="J87">
            <v>0</v>
          </cell>
        </row>
        <row r="88">
          <cell r="A88" t="str">
            <v>C</v>
          </cell>
          <cell r="B88" t="str">
            <v>07ＭＴＧ,ＥＳＣＯ</v>
          </cell>
          <cell r="C88" t="str">
            <v>21直扱</v>
          </cell>
          <cell r="D88">
            <v>0</v>
          </cell>
          <cell r="E88">
            <v>0</v>
          </cell>
          <cell r="F88">
            <v>0</v>
          </cell>
          <cell r="G88">
            <v>0</v>
          </cell>
          <cell r="H88">
            <v>0</v>
          </cell>
          <cell r="I88">
            <v>0</v>
          </cell>
          <cell r="J88">
            <v>0</v>
          </cell>
        </row>
        <row r="89">
          <cell r="A89" t="str">
            <v>C</v>
          </cell>
          <cell r="B89" t="str">
            <v>07ＭＴＧ,ＥＳＣＯ 計</v>
          </cell>
          <cell r="D89">
            <v>0</v>
          </cell>
          <cell r="E89">
            <v>0</v>
          </cell>
          <cell r="F89">
            <v>0</v>
          </cell>
          <cell r="G89">
            <v>0</v>
          </cell>
          <cell r="H89">
            <v>60</v>
          </cell>
          <cell r="I89">
            <v>10</v>
          </cell>
          <cell r="J89">
            <v>70</v>
          </cell>
        </row>
        <row r="90">
          <cell r="A90" t="str">
            <v>C</v>
          </cell>
          <cell r="B90" t="str">
            <v>08風力発電（制御盤）</v>
          </cell>
          <cell r="C90" t="str">
            <v>01電力</v>
          </cell>
          <cell r="D90">
            <v>0</v>
          </cell>
          <cell r="E90">
            <v>0</v>
          </cell>
          <cell r="F90">
            <v>0</v>
          </cell>
          <cell r="G90">
            <v>0</v>
          </cell>
          <cell r="H90">
            <v>0</v>
          </cell>
          <cell r="I90">
            <v>0</v>
          </cell>
          <cell r="J90">
            <v>0</v>
          </cell>
        </row>
        <row r="91">
          <cell r="A91" t="str">
            <v>C</v>
          </cell>
          <cell r="B91" t="str">
            <v>08風力発電（制御盤）</v>
          </cell>
          <cell r="C91" t="str">
            <v>07社シ国内</v>
          </cell>
          <cell r="D91">
            <v>0</v>
          </cell>
          <cell r="E91">
            <v>0</v>
          </cell>
          <cell r="F91">
            <v>0</v>
          </cell>
          <cell r="G91">
            <v>0</v>
          </cell>
          <cell r="H91">
            <v>0</v>
          </cell>
          <cell r="I91">
            <v>0</v>
          </cell>
          <cell r="J91">
            <v>0</v>
          </cell>
        </row>
        <row r="92">
          <cell r="A92" t="str">
            <v>C</v>
          </cell>
          <cell r="B92" t="str">
            <v>08風力発電（制御盤） 計</v>
          </cell>
          <cell r="D92">
            <v>0</v>
          </cell>
          <cell r="E92">
            <v>0</v>
          </cell>
          <cell r="F92">
            <v>0</v>
          </cell>
          <cell r="G92">
            <v>0</v>
          </cell>
          <cell r="H92">
            <v>0</v>
          </cell>
          <cell r="I92">
            <v>0</v>
          </cell>
          <cell r="J92">
            <v>0</v>
          </cell>
        </row>
        <row r="93">
          <cell r="A93" t="str">
            <v>C</v>
          </cell>
          <cell r="B93" t="str">
            <v>09風力発電（風車）</v>
          </cell>
          <cell r="C93" t="str">
            <v>16ＮＴＴ</v>
          </cell>
          <cell r="D93">
            <v>0</v>
          </cell>
          <cell r="E93">
            <v>0</v>
          </cell>
          <cell r="F93">
            <v>0</v>
          </cell>
          <cell r="G93">
            <v>0</v>
          </cell>
          <cell r="H93">
            <v>0</v>
          </cell>
          <cell r="I93">
            <v>0</v>
          </cell>
          <cell r="J93">
            <v>0</v>
          </cell>
        </row>
        <row r="94">
          <cell r="A94" t="str">
            <v>C</v>
          </cell>
          <cell r="B94" t="str">
            <v>09風力発電（風車） 計</v>
          </cell>
          <cell r="D94">
            <v>0</v>
          </cell>
          <cell r="E94">
            <v>0</v>
          </cell>
          <cell r="F94">
            <v>0</v>
          </cell>
          <cell r="G94">
            <v>0</v>
          </cell>
          <cell r="H94">
            <v>0</v>
          </cell>
          <cell r="I94">
            <v>0</v>
          </cell>
          <cell r="J94">
            <v>0</v>
          </cell>
        </row>
        <row r="95">
          <cell r="A95" t="str">
            <v>C</v>
          </cell>
          <cell r="B95" t="str">
            <v>10風力発電（発電機）</v>
          </cell>
          <cell r="C95" t="str">
            <v>01電力</v>
          </cell>
          <cell r="D95">
            <v>0</v>
          </cell>
          <cell r="E95">
            <v>0</v>
          </cell>
          <cell r="F95">
            <v>0</v>
          </cell>
          <cell r="G95">
            <v>0</v>
          </cell>
          <cell r="H95">
            <v>0</v>
          </cell>
          <cell r="I95">
            <v>0</v>
          </cell>
          <cell r="J95">
            <v>0</v>
          </cell>
        </row>
        <row r="96">
          <cell r="A96" t="str">
            <v>C</v>
          </cell>
          <cell r="B96" t="str">
            <v>10風力発電（発電機） 計</v>
          </cell>
          <cell r="D96">
            <v>0</v>
          </cell>
          <cell r="E96">
            <v>0</v>
          </cell>
          <cell r="F96">
            <v>0</v>
          </cell>
          <cell r="G96">
            <v>0</v>
          </cell>
          <cell r="H96">
            <v>0</v>
          </cell>
          <cell r="I96">
            <v>0</v>
          </cell>
          <cell r="J96">
            <v>0</v>
          </cell>
        </row>
        <row r="97">
          <cell r="A97" t="str">
            <v>C</v>
          </cell>
          <cell r="B97" t="str">
            <v>11ＰＧ（制御盤）</v>
          </cell>
          <cell r="C97" t="str">
            <v>07社シ国内</v>
          </cell>
          <cell r="D97">
            <v>0</v>
          </cell>
          <cell r="E97">
            <v>20</v>
          </cell>
          <cell r="F97">
            <v>30</v>
          </cell>
          <cell r="G97">
            <v>10</v>
          </cell>
          <cell r="H97">
            <v>20</v>
          </cell>
          <cell r="I97">
            <v>70</v>
          </cell>
          <cell r="J97">
            <v>150</v>
          </cell>
        </row>
        <row r="98">
          <cell r="A98" t="str">
            <v>C</v>
          </cell>
          <cell r="B98" t="str">
            <v>11ＰＧ（制御盤）</v>
          </cell>
          <cell r="C98" t="str">
            <v>14社情</v>
          </cell>
          <cell r="D98">
            <v>10</v>
          </cell>
          <cell r="E98">
            <v>0</v>
          </cell>
          <cell r="F98">
            <v>0</v>
          </cell>
          <cell r="G98">
            <v>0</v>
          </cell>
          <cell r="H98">
            <v>0</v>
          </cell>
          <cell r="I98">
            <v>0</v>
          </cell>
          <cell r="J98">
            <v>10</v>
          </cell>
        </row>
        <row r="99">
          <cell r="A99" t="str">
            <v>C</v>
          </cell>
          <cell r="B99" t="str">
            <v>11ＰＧ（制御盤）</v>
          </cell>
          <cell r="C99" t="str">
            <v>21直扱</v>
          </cell>
          <cell r="D99">
            <v>0</v>
          </cell>
          <cell r="E99">
            <v>0</v>
          </cell>
          <cell r="F99">
            <v>0</v>
          </cell>
          <cell r="G99">
            <v>0</v>
          </cell>
          <cell r="H99">
            <v>0</v>
          </cell>
          <cell r="I99">
            <v>0</v>
          </cell>
          <cell r="J99">
            <v>0</v>
          </cell>
        </row>
        <row r="100">
          <cell r="A100" t="str">
            <v>C</v>
          </cell>
          <cell r="B100" t="str">
            <v>11ＰＧ（制御盤） 計</v>
          </cell>
          <cell r="D100">
            <v>10</v>
          </cell>
          <cell r="E100">
            <v>20</v>
          </cell>
          <cell r="F100">
            <v>30</v>
          </cell>
          <cell r="G100">
            <v>10</v>
          </cell>
          <cell r="H100">
            <v>20</v>
          </cell>
          <cell r="I100">
            <v>70</v>
          </cell>
          <cell r="J100">
            <v>160</v>
          </cell>
        </row>
        <row r="101">
          <cell r="A101" t="str">
            <v>C</v>
          </cell>
          <cell r="B101" t="str">
            <v>12ＰＧ（ＡＣＧ）</v>
          </cell>
          <cell r="C101" t="str">
            <v>07社シ国内</v>
          </cell>
          <cell r="D101">
            <v>0</v>
          </cell>
          <cell r="E101">
            <v>20</v>
          </cell>
          <cell r="F101">
            <v>30</v>
          </cell>
          <cell r="G101">
            <v>10</v>
          </cell>
          <cell r="H101">
            <v>20</v>
          </cell>
          <cell r="I101">
            <v>70</v>
          </cell>
          <cell r="J101">
            <v>150</v>
          </cell>
        </row>
        <row r="102">
          <cell r="A102" t="str">
            <v>C</v>
          </cell>
          <cell r="B102" t="str">
            <v>12ＰＧ（ＡＣＧ）</v>
          </cell>
          <cell r="C102" t="str">
            <v>14社情</v>
          </cell>
          <cell r="D102">
            <v>10</v>
          </cell>
          <cell r="E102">
            <v>0</v>
          </cell>
          <cell r="F102">
            <v>0</v>
          </cell>
          <cell r="G102">
            <v>0</v>
          </cell>
          <cell r="H102">
            <v>0</v>
          </cell>
          <cell r="I102">
            <v>0</v>
          </cell>
          <cell r="J102">
            <v>10</v>
          </cell>
        </row>
        <row r="103">
          <cell r="A103" t="str">
            <v>C</v>
          </cell>
          <cell r="B103" t="str">
            <v>12ＰＧ（ＡＣＧ） 計</v>
          </cell>
          <cell r="D103">
            <v>10</v>
          </cell>
          <cell r="E103">
            <v>20</v>
          </cell>
          <cell r="F103">
            <v>30</v>
          </cell>
          <cell r="G103">
            <v>10</v>
          </cell>
          <cell r="H103">
            <v>20</v>
          </cell>
          <cell r="I103">
            <v>70</v>
          </cell>
          <cell r="J103">
            <v>160</v>
          </cell>
        </row>
        <row r="104">
          <cell r="A104" t="str">
            <v>C</v>
          </cell>
          <cell r="B104" t="str">
            <v>13燃料電池</v>
          </cell>
          <cell r="C104" t="str">
            <v>03産業国内</v>
          </cell>
          <cell r="D104">
            <v>0</v>
          </cell>
          <cell r="E104">
            <v>0</v>
          </cell>
          <cell r="F104">
            <v>0</v>
          </cell>
          <cell r="G104">
            <v>0</v>
          </cell>
          <cell r="H104">
            <v>0</v>
          </cell>
          <cell r="I104">
            <v>0</v>
          </cell>
          <cell r="J104">
            <v>0</v>
          </cell>
        </row>
        <row r="105">
          <cell r="A105" t="str">
            <v>C</v>
          </cell>
          <cell r="B105" t="str">
            <v>13燃料電池 計</v>
          </cell>
          <cell r="D105">
            <v>0</v>
          </cell>
          <cell r="E105">
            <v>0</v>
          </cell>
          <cell r="F105">
            <v>0</v>
          </cell>
          <cell r="G105">
            <v>0</v>
          </cell>
          <cell r="H105">
            <v>0</v>
          </cell>
          <cell r="I105">
            <v>0</v>
          </cell>
          <cell r="J105">
            <v>0</v>
          </cell>
        </row>
        <row r="106">
          <cell r="A106" t="str">
            <v>C 計</v>
          </cell>
          <cell r="D106">
            <v>70</v>
          </cell>
          <cell r="E106">
            <v>110</v>
          </cell>
          <cell r="F106">
            <v>1290</v>
          </cell>
          <cell r="G106">
            <v>930</v>
          </cell>
          <cell r="H106">
            <v>620</v>
          </cell>
          <cell r="I106">
            <v>1380</v>
          </cell>
          <cell r="J106">
            <v>4400</v>
          </cell>
        </row>
        <row r="107">
          <cell r="A107" t="str">
            <v>E</v>
          </cell>
          <cell r="B107" t="str">
            <v>01ＵＰＳ（ビル）</v>
          </cell>
          <cell r="C107" t="str">
            <v>07社シ国内</v>
          </cell>
          <cell r="D107">
            <v>10</v>
          </cell>
          <cell r="E107">
            <v>430</v>
          </cell>
          <cell r="F107">
            <v>600</v>
          </cell>
          <cell r="G107">
            <v>300</v>
          </cell>
          <cell r="H107">
            <v>500</v>
          </cell>
          <cell r="I107">
            <v>370</v>
          </cell>
          <cell r="J107">
            <v>2210</v>
          </cell>
        </row>
        <row r="108">
          <cell r="A108" t="str">
            <v>E</v>
          </cell>
          <cell r="B108" t="str">
            <v>01ＵＰＳ（ビル）</v>
          </cell>
          <cell r="C108" t="str">
            <v>08ビル</v>
          </cell>
          <cell r="D108">
            <v>0</v>
          </cell>
          <cell r="E108">
            <v>0</v>
          </cell>
          <cell r="F108">
            <v>0</v>
          </cell>
          <cell r="G108">
            <v>0</v>
          </cell>
          <cell r="H108">
            <v>0</v>
          </cell>
          <cell r="I108">
            <v>0</v>
          </cell>
          <cell r="J108">
            <v>0</v>
          </cell>
        </row>
        <row r="109">
          <cell r="A109" t="str">
            <v>E</v>
          </cell>
          <cell r="B109" t="str">
            <v>01ＵＰＳ（ビル）</v>
          </cell>
          <cell r="C109" t="str">
            <v>14社情</v>
          </cell>
          <cell r="D109">
            <v>0</v>
          </cell>
          <cell r="E109">
            <v>0</v>
          </cell>
          <cell r="F109">
            <v>0</v>
          </cell>
          <cell r="G109">
            <v>0</v>
          </cell>
          <cell r="H109">
            <v>0</v>
          </cell>
          <cell r="I109">
            <v>0</v>
          </cell>
          <cell r="J109">
            <v>0</v>
          </cell>
        </row>
        <row r="110">
          <cell r="A110" t="str">
            <v>E</v>
          </cell>
          <cell r="B110" t="str">
            <v>01ＵＰＳ（ビル） 計</v>
          </cell>
          <cell r="D110">
            <v>10</v>
          </cell>
          <cell r="E110">
            <v>430</v>
          </cell>
          <cell r="F110">
            <v>600</v>
          </cell>
          <cell r="G110">
            <v>300</v>
          </cell>
          <cell r="H110">
            <v>500</v>
          </cell>
          <cell r="I110">
            <v>370</v>
          </cell>
          <cell r="J110">
            <v>2210</v>
          </cell>
        </row>
        <row r="111">
          <cell r="A111" t="str">
            <v>E</v>
          </cell>
          <cell r="B111" t="str">
            <v>02ＵＰＳ（公共・交通）</v>
          </cell>
          <cell r="C111" t="str">
            <v>05交通国内</v>
          </cell>
          <cell r="D111">
            <v>0</v>
          </cell>
          <cell r="E111">
            <v>0</v>
          </cell>
          <cell r="F111">
            <v>0</v>
          </cell>
          <cell r="G111">
            <v>0</v>
          </cell>
          <cell r="H111">
            <v>0</v>
          </cell>
          <cell r="I111">
            <v>10</v>
          </cell>
          <cell r="J111">
            <v>10</v>
          </cell>
        </row>
        <row r="112">
          <cell r="A112" t="str">
            <v>E</v>
          </cell>
          <cell r="B112" t="str">
            <v>02ＵＰＳ（公共・交通）</v>
          </cell>
          <cell r="C112" t="str">
            <v>07社シ国内</v>
          </cell>
          <cell r="D112">
            <v>20</v>
          </cell>
          <cell r="E112">
            <v>0</v>
          </cell>
          <cell r="F112">
            <v>0</v>
          </cell>
          <cell r="G112">
            <v>60</v>
          </cell>
          <cell r="H112">
            <v>0</v>
          </cell>
          <cell r="I112">
            <v>0</v>
          </cell>
          <cell r="J112">
            <v>80</v>
          </cell>
        </row>
        <row r="113">
          <cell r="A113" t="str">
            <v>E</v>
          </cell>
          <cell r="B113" t="str">
            <v>02ＵＰＳ（公共・交通）</v>
          </cell>
          <cell r="C113" t="str">
            <v>14社情</v>
          </cell>
          <cell r="D113">
            <v>20</v>
          </cell>
          <cell r="E113">
            <v>0</v>
          </cell>
          <cell r="F113">
            <v>10</v>
          </cell>
          <cell r="G113">
            <v>0</v>
          </cell>
          <cell r="H113">
            <v>0</v>
          </cell>
          <cell r="I113">
            <v>0</v>
          </cell>
          <cell r="J113">
            <v>30</v>
          </cell>
        </row>
        <row r="114">
          <cell r="A114" t="str">
            <v>E</v>
          </cell>
          <cell r="B114" t="str">
            <v>02ＵＰＳ（公共・交通） 計</v>
          </cell>
          <cell r="D114">
            <v>40</v>
          </cell>
          <cell r="E114">
            <v>0</v>
          </cell>
          <cell r="F114">
            <v>10</v>
          </cell>
          <cell r="G114">
            <v>60</v>
          </cell>
          <cell r="H114">
            <v>0</v>
          </cell>
          <cell r="I114">
            <v>10</v>
          </cell>
          <cell r="J114">
            <v>120</v>
          </cell>
        </row>
        <row r="115">
          <cell r="A115" t="str">
            <v>E</v>
          </cell>
          <cell r="B115" t="str">
            <v>03ＵＰＳ（電力）</v>
          </cell>
          <cell r="C115" t="str">
            <v>01電力</v>
          </cell>
          <cell r="D115">
            <v>10</v>
          </cell>
          <cell r="E115">
            <v>0</v>
          </cell>
          <cell r="F115">
            <v>20</v>
          </cell>
          <cell r="G115">
            <v>60</v>
          </cell>
          <cell r="H115">
            <v>40</v>
          </cell>
          <cell r="I115">
            <v>60</v>
          </cell>
          <cell r="J115">
            <v>190</v>
          </cell>
        </row>
        <row r="116">
          <cell r="A116" t="str">
            <v>E</v>
          </cell>
          <cell r="B116" t="str">
            <v>03ＵＰＳ（電力） 計</v>
          </cell>
          <cell r="D116">
            <v>10</v>
          </cell>
          <cell r="E116">
            <v>0</v>
          </cell>
          <cell r="F116">
            <v>20</v>
          </cell>
          <cell r="G116">
            <v>60</v>
          </cell>
          <cell r="H116">
            <v>40</v>
          </cell>
          <cell r="I116">
            <v>60</v>
          </cell>
          <cell r="J116">
            <v>190</v>
          </cell>
        </row>
        <row r="117">
          <cell r="A117" t="str">
            <v>E</v>
          </cell>
          <cell r="B117" t="str">
            <v>04ＵＰＳ（工業・機器･社供･直販）</v>
          </cell>
          <cell r="C117" t="str">
            <v>03産業国内</v>
          </cell>
          <cell r="D117">
            <v>10</v>
          </cell>
          <cell r="E117">
            <v>10</v>
          </cell>
          <cell r="F117">
            <v>40</v>
          </cell>
          <cell r="G117">
            <v>40</v>
          </cell>
          <cell r="H117">
            <v>20</v>
          </cell>
          <cell r="I117">
            <v>60</v>
          </cell>
          <cell r="J117">
            <v>180</v>
          </cell>
        </row>
        <row r="118">
          <cell r="A118" t="str">
            <v>E</v>
          </cell>
          <cell r="B118" t="str">
            <v>04ＵＰＳ（工業・機器･社供･直販）</v>
          </cell>
          <cell r="C118" t="str">
            <v>05交通国内</v>
          </cell>
          <cell r="D118">
            <v>0</v>
          </cell>
          <cell r="E118">
            <v>0</v>
          </cell>
          <cell r="F118">
            <v>0</v>
          </cell>
          <cell r="G118">
            <v>0</v>
          </cell>
          <cell r="H118">
            <v>0</v>
          </cell>
          <cell r="I118">
            <v>0</v>
          </cell>
          <cell r="J118">
            <v>0</v>
          </cell>
        </row>
        <row r="119">
          <cell r="A119" t="str">
            <v>E</v>
          </cell>
          <cell r="B119" t="str">
            <v>04ＵＰＳ（工業・機器･社供･直販）</v>
          </cell>
          <cell r="C119" t="str">
            <v>10機器</v>
          </cell>
          <cell r="D119">
            <v>40</v>
          </cell>
          <cell r="E119">
            <v>20</v>
          </cell>
          <cell r="F119">
            <v>10</v>
          </cell>
          <cell r="G119">
            <v>0</v>
          </cell>
          <cell r="H119">
            <v>10</v>
          </cell>
          <cell r="I119">
            <v>40</v>
          </cell>
          <cell r="J119">
            <v>120</v>
          </cell>
        </row>
        <row r="120">
          <cell r="A120" t="str">
            <v>E</v>
          </cell>
          <cell r="B120" t="str">
            <v>04ＵＰＳ（工業・機器･社供･直販）</v>
          </cell>
          <cell r="C120" t="str">
            <v>15通信</v>
          </cell>
          <cell r="D120">
            <v>0</v>
          </cell>
          <cell r="E120">
            <v>0</v>
          </cell>
          <cell r="F120">
            <v>0</v>
          </cell>
          <cell r="G120">
            <v>0</v>
          </cell>
          <cell r="H120">
            <v>0</v>
          </cell>
          <cell r="I120">
            <v>0</v>
          </cell>
          <cell r="J120">
            <v>0</v>
          </cell>
        </row>
        <row r="121">
          <cell r="A121" t="str">
            <v>E</v>
          </cell>
          <cell r="B121" t="str">
            <v>04ＵＰＳ（工業・機器･社供･直販）</v>
          </cell>
          <cell r="C121" t="str">
            <v>20社供</v>
          </cell>
          <cell r="D121">
            <v>0</v>
          </cell>
          <cell r="E121">
            <v>0</v>
          </cell>
          <cell r="F121">
            <v>0</v>
          </cell>
          <cell r="G121">
            <v>0</v>
          </cell>
          <cell r="H121">
            <v>0</v>
          </cell>
          <cell r="I121">
            <v>0</v>
          </cell>
          <cell r="J121">
            <v>0</v>
          </cell>
        </row>
        <row r="122">
          <cell r="A122" t="str">
            <v>E</v>
          </cell>
          <cell r="B122" t="str">
            <v>04ＵＰＳ（工業・機器･社供･直販）</v>
          </cell>
          <cell r="C122" t="str">
            <v>21直扱</v>
          </cell>
          <cell r="D122">
            <v>50</v>
          </cell>
          <cell r="E122">
            <v>20</v>
          </cell>
          <cell r="F122">
            <v>40</v>
          </cell>
          <cell r="G122">
            <v>10</v>
          </cell>
          <cell r="H122">
            <v>10</v>
          </cell>
          <cell r="I122">
            <v>40</v>
          </cell>
          <cell r="J122">
            <v>170</v>
          </cell>
        </row>
        <row r="123">
          <cell r="A123" t="str">
            <v>E</v>
          </cell>
          <cell r="B123" t="str">
            <v>04ＵＰＳ（工業・機器･社供･直販） 計</v>
          </cell>
          <cell r="D123">
            <v>100</v>
          </cell>
          <cell r="E123">
            <v>50</v>
          </cell>
          <cell r="F123">
            <v>90</v>
          </cell>
          <cell r="G123">
            <v>50</v>
          </cell>
          <cell r="H123">
            <v>40</v>
          </cell>
          <cell r="I123">
            <v>140</v>
          </cell>
          <cell r="J123">
            <v>470</v>
          </cell>
        </row>
        <row r="124">
          <cell r="A124" t="str">
            <v>E</v>
          </cell>
          <cell r="B124" t="str">
            <v>05ＵＰＳ（海外)</v>
          </cell>
          <cell r="C124" t="str">
            <v>02電力海</v>
          </cell>
          <cell r="D124">
            <v>0</v>
          </cell>
          <cell r="E124">
            <v>0</v>
          </cell>
          <cell r="F124">
            <v>0</v>
          </cell>
          <cell r="G124">
            <v>0</v>
          </cell>
          <cell r="H124">
            <v>0</v>
          </cell>
          <cell r="I124">
            <v>0</v>
          </cell>
          <cell r="J124">
            <v>0</v>
          </cell>
        </row>
        <row r="125">
          <cell r="A125" t="str">
            <v>E</v>
          </cell>
          <cell r="B125" t="str">
            <v>05ＵＰＳ（海外)</v>
          </cell>
          <cell r="C125" t="str">
            <v>09社シ海</v>
          </cell>
          <cell r="D125">
            <v>70</v>
          </cell>
          <cell r="E125">
            <v>70</v>
          </cell>
          <cell r="F125">
            <v>90</v>
          </cell>
          <cell r="G125">
            <v>40</v>
          </cell>
          <cell r="H125">
            <v>90</v>
          </cell>
          <cell r="I125">
            <v>150</v>
          </cell>
          <cell r="J125">
            <v>510</v>
          </cell>
        </row>
        <row r="126">
          <cell r="A126" t="str">
            <v>E</v>
          </cell>
          <cell r="B126" t="str">
            <v>05ＵＰＳ（海外) 計</v>
          </cell>
          <cell r="D126">
            <v>70</v>
          </cell>
          <cell r="E126">
            <v>70</v>
          </cell>
          <cell r="F126">
            <v>90</v>
          </cell>
          <cell r="G126">
            <v>40</v>
          </cell>
          <cell r="H126">
            <v>90</v>
          </cell>
          <cell r="I126">
            <v>150</v>
          </cell>
          <cell r="J126">
            <v>510</v>
          </cell>
        </row>
        <row r="127">
          <cell r="A127" t="str">
            <v>E</v>
          </cell>
          <cell r="B127" t="str">
            <v>06交通ＳＩＶ,Ｓ／Ｓ</v>
          </cell>
          <cell r="C127" t="str">
            <v>05交通国内</v>
          </cell>
          <cell r="D127">
            <v>0</v>
          </cell>
          <cell r="E127">
            <v>0</v>
          </cell>
          <cell r="F127">
            <v>0</v>
          </cell>
          <cell r="G127">
            <v>0</v>
          </cell>
          <cell r="H127">
            <v>0</v>
          </cell>
          <cell r="I127">
            <v>0</v>
          </cell>
          <cell r="J127">
            <v>0</v>
          </cell>
        </row>
        <row r="128">
          <cell r="A128" t="str">
            <v>E</v>
          </cell>
          <cell r="B128" t="str">
            <v>06交通ＳＩＶ,Ｓ／Ｓ</v>
          </cell>
          <cell r="C128" t="str">
            <v>06交通海外</v>
          </cell>
          <cell r="D128">
            <v>0</v>
          </cell>
          <cell r="E128">
            <v>0</v>
          </cell>
          <cell r="F128">
            <v>0</v>
          </cell>
          <cell r="G128">
            <v>0</v>
          </cell>
          <cell r="H128">
            <v>0</v>
          </cell>
          <cell r="I128">
            <v>0</v>
          </cell>
          <cell r="J128">
            <v>0</v>
          </cell>
        </row>
        <row r="129">
          <cell r="A129" t="str">
            <v>E</v>
          </cell>
          <cell r="B129" t="str">
            <v>06交通ＳＩＶ,Ｓ／Ｓ</v>
          </cell>
          <cell r="C129" t="str">
            <v>20社供</v>
          </cell>
          <cell r="D129">
            <v>0</v>
          </cell>
          <cell r="E129">
            <v>0</v>
          </cell>
          <cell r="F129">
            <v>0</v>
          </cell>
          <cell r="G129">
            <v>100</v>
          </cell>
          <cell r="H129">
            <v>40</v>
          </cell>
          <cell r="I129">
            <v>70</v>
          </cell>
          <cell r="J129">
            <v>210</v>
          </cell>
        </row>
        <row r="130">
          <cell r="A130" t="str">
            <v>E</v>
          </cell>
          <cell r="B130" t="str">
            <v>06交通ＳＩＶ,Ｓ／Ｓ</v>
          </cell>
          <cell r="C130" t="str">
            <v>21直扱</v>
          </cell>
          <cell r="D130">
            <v>0</v>
          </cell>
          <cell r="E130">
            <v>0</v>
          </cell>
          <cell r="F130">
            <v>0</v>
          </cell>
          <cell r="G130">
            <v>0</v>
          </cell>
          <cell r="H130">
            <v>0</v>
          </cell>
          <cell r="I130">
            <v>0</v>
          </cell>
          <cell r="J130">
            <v>0</v>
          </cell>
        </row>
        <row r="131">
          <cell r="A131" t="str">
            <v>E</v>
          </cell>
          <cell r="B131" t="str">
            <v>06交通ＳＩＶ,Ｓ／Ｓ 計</v>
          </cell>
          <cell r="D131">
            <v>0</v>
          </cell>
          <cell r="E131">
            <v>0</v>
          </cell>
          <cell r="F131">
            <v>0</v>
          </cell>
          <cell r="G131">
            <v>100</v>
          </cell>
          <cell r="H131">
            <v>40</v>
          </cell>
          <cell r="I131">
            <v>70</v>
          </cell>
          <cell r="J131">
            <v>210</v>
          </cell>
        </row>
        <row r="132">
          <cell r="A132" t="str">
            <v>E</v>
          </cell>
          <cell r="B132" t="str">
            <v>07電力一般,ＤＣ送電</v>
          </cell>
          <cell r="C132" t="str">
            <v>01電力</v>
          </cell>
          <cell r="D132">
            <v>0</v>
          </cell>
          <cell r="E132">
            <v>0</v>
          </cell>
          <cell r="F132">
            <v>0</v>
          </cell>
          <cell r="G132">
            <v>0</v>
          </cell>
          <cell r="H132">
            <v>0</v>
          </cell>
          <cell r="I132">
            <v>0</v>
          </cell>
          <cell r="J132">
            <v>0</v>
          </cell>
        </row>
        <row r="133">
          <cell r="A133" t="str">
            <v>E</v>
          </cell>
          <cell r="B133" t="str">
            <v>07電力一般,ＤＣ送電</v>
          </cell>
          <cell r="C133" t="str">
            <v>02電力海</v>
          </cell>
          <cell r="D133">
            <v>120</v>
          </cell>
          <cell r="E133">
            <v>150</v>
          </cell>
          <cell r="F133">
            <v>0</v>
          </cell>
          <cell r="G133">
            <v>0</v>
          </cell>
          <cell r="H133">
            <v>0</v>
          </cell>
          <cell r="I133">
            <v>0</v>
          </cell>
          <cell r="J133">
            <v>270</v>
          </cell>
        </row>
        <row r="134">
          <cell r="A134" t="str">
            <v>E</v>
          </cell>
          <cell r="B134" t="str">
            <v>07電力一般,ＤＣ送電</v>
          </cell>
          <cell r="C134" t="str">
            <v>03産業国内</v>
          </cell>
          <cell r="D134">
            <v>0</v>
          </cell>
          <cell r="E134">
            <v>0</v>
          </cell>
          <cell r="F134">
            <v>0</v>
          </cell>
          <cell r="G134">
            <v>0</v>
          </cell>
          <cell r="H134">
            <v>20</v>
          </cell>
          <cell r="I134">
            <v>20</v>
          </cell>
          <cell r="J134">
            <v>40</v>
          </cell>
        </row>
        <row r="135">
          <cell r="A135" t="str">
            <v>E</v>
          </cell>
          <cell r="B135" t="str">
            <v>07電力一般,ＤＣ送電</v>
          </cell>
          <cell r="C135" t="str">
            <v>05交通国内</v>
          </cell>
          <cell r="D135">
            <v>0</v>
          </cell>
          <cell r="E135">
            <v>0</v>
          </cell>
          <cell r="F135">
            <v>0</v>
          </cell>
          <cell r="G135">
            <v>0</v>
          </cell>
          <cell r="H135">
            <v>0</v>
          </cell>
          <cell r="I135">
            <v>10</v>
          </cell>
          <cell r="J135">
            <v>10</v>
          </cell>
        </row>
        <row r="136">
          <cell r="A136" t="str">
            <v>E</v>
          </cell>
          <cell r="B136" t="str">
            <v>07電力一般,ＤＣ送電</v>
          </cell>
          <cell r="C136" t="str">
            <v>07社シ国内</v>
          </cell>
          <cell r="D136">
            <v>0</v>
          </cell>
          <cell r="E136">
            <v>10</v>
          </cell>
          <cell r="F136">
            <v>0</v>
          </cell>
          <cell r="G136">
            <v>0</v>
          </cell>
          <cell r="H136">
            <v>0</v>
          </cell>
          <cell r="I136">
            <v>20</v>
          </cell>
          <cell r="J136">
            <v>30</v>
          </cell>
        </row>
        <row r="137">
          <cell r="A137" t="str">
            <v>E</v>
          </cell>
          <cell r="B137" t="str">
            <v>07電力一般,ＤＣ送電</v>
          </cell>
          <cell r="C137" t="str">
            <v>14社情</v>
          </cell>
          <cell r="D137">
            <v>0</v>
          </cell>
          <cell r="E137">
            <v>0</v>
          </cell>
          <cell r="F137">
            <v>0</v>
          </cell>
          <cell r="G137">
            <v>0</v>
          </cell>
          <cell r="H137">
            <v>0</v>
          </cell>
          <cell r="I137">
            <v>0</v>
          </cell>
          <cell r="J137">
            <v>0</v>
          </cell>
        </row>
        <row r="138">
          <cell r="A138" t="str">
            <v>E</v>
          </cell>
          <cell r="B138" t="str">
            <v>07電力一般,ＤＣ送電</v>
          </cell>
          <cell r="C138" t="str">
            <v>20社供</v>
          </cell>
          <cell r="D138">
            <v>0</v>
          </cell>
          <cell r="E138">
            <v>0</v>
          </cell>
          <cell r="F138">
            <v>0</v>
          </cell>
          <cell r="G138">
            <v>30</v>
          </cell>
          <cell r="H138">
            <v>0</v>
          </cell>
          <cell r="I138">
            <v>0</v>
          </cell>
          <cell r="J138">
            <v>30</v>
          </cell>
        </row>
        <row r="139">
          <cell r="A139" t="str">
            <v>E</v>
          </cell>
          <cell r="B139" t="str">
            <v>07電力一般,ＤＣ送電</v>
          </cell>
          <cell r="C139" t="str">
            <v>21直扱</v>
          </cell>
          <cell r="D139">
            <v>0</v>
          </cell>
          <cell r="E139">
            <v>0</v>
          </cell>
          <cell r="F139">
            <v>0</v>
          </cell>
          <cell r="G139">
            <v>10</v>
          </cell>
          <cell r="H139">
            <v>0</v>
          </cell>
          <cell r="I139">
            <v>10</v>
          </cell>
          <cell r="J139">
            <v>20</v>
          </cell>
        </row>
        <row r="140">
          <cell r="A140" t="str">
            <v>E</v>
          </cell>
          <cell r="B140" t="str">
            <v>07電力一般,ＤＣ送電 計</v>
          </cell>
          <cell r="D140">
            <v>120</v>
          </cell>
          <cell r="E140">
            <v>160</v>
          </cell>
          <cell r="F140">
            <v>0</v>
          </cell>
          <cell r="G140">
            <v>40</v>
          </cell>
          <cell r="H140">
            <v>20</v>
          </cell>
          <cell r="I140">
            <v>60</v>
          </cell>
          <cell r="J140">
            <v>400</v>
          </cell>
        </row>
        <row r="141">
          <cell r="A141" t="str">
            <v>E</v>
          </cell>
          <cell r="B141" t="str">
            <v>08可変速</v>
          </cell>
          <cell r="C141" t="str">
            <v>01電力</v>
          </cell>
          <cell r="D141">
            <v>0</v>
          </cell>
          <cell r="E141">
            <v>0</v>
          </cell>
          <cell r="F141">
            <v>0</v>
          </cell>
          <cell r="G141">
            <v>0</v>
          </cell>
          <cell r="H141">
            <v>0</v>
          </cell>
          <cell r="I141">
            <v>0</v>
          </cell>
          <cell r="J141">
            <v>0</v>
          </cell>
        </row>
        <row r="142">
          <cell r="A142" t="str">
            <v>E</v>
          </cell>
          <cell r="B142" t="str">
            <v>08可変速</v>
          </cell>
          <cell r="C142" t="str">
            <v>02電力海</v>
          </cell>
          <cell r="D142">
            <v>0</v>
          </cell>
          <cell r="E142">
            <v>0</v>
          </cell>
          <cell r="F142">
            <v>0</v>
          </cell>
          <cell r="G142">
            <v>0</v>
          </cell>
          <cell r="H142">
            <v>0</v>
          </cell>
          <cell r="I142">
            <v>0</v>
          </cell>
          <cell r="J142">
            <v>0</v>
          </cell>
        </row>
        <row r="143">
          <cell r="A143" t="str">
            <v>E</v>
          </cell>
          <cell r="B143" t="str">
            <v>08可変速</v>
          </cell>
          <cell r="C143" t="str">
            <v>03産業国内</v>
          </cell>
          <cell r="D143">
            <v>10</v>
          </cell>
          <cell r="E143">
            <v>10</v>
          </cell>
          <cell r="F143">
            <v>70</v>
          </cell>
          <cell r="G143">
            <v>70</v>
          </cell>
          <cell r="H143">
            <v>30</v>
          </cell>
          <cell r="I143">
            <v>330</v>
          </cell>
          <cell r="J143">
            <v>520</v>
          </cell>
        </row>
        <row r="144">
          <cell r="A144" t="str">
            <v>E</v>
          </cell>
          <cell r="B144" t="str">
            <v>08可変速</v>
          </cell>
          <cell r="C144" t="str">
            <v>04産業海外</v>
          </cell>
          <cell r="D144">
            <v>0</v>
          </cell>
          <cell r="E144">
            <v>0</v>
          </cell>
          <cell r="F144">
            <v>10</v>
          </cell>
          <cell r="G144">
            <v>0</v>
          </cell>
          <cell r="H144">
            <v>0</v>
          </cell>
          <cell r="I144">
            <v>170</v>
          </cell>
          <cell r="J144">
            <v>180</v>
          </cell>
        </row>
        <row r="145">
          <cell r="A145" t="str">
            <v>E</v>
          </cell>
          <cell r="B145" t="str">
            <v>08可変速</v>
          </cell>
          <cell r="C145" t="str">
            <v>21直扱</v>
          </cell>
          <cell r="D145">
            <v>0</v>
          </cell>
          <cell r="E145">
            <v>0</v>
          </cell>
          <cell r="F145">
            <v>0</v>
          </cell>
          <cell r="G145">
            <v>0</v>
          </cell>
          <cell r="H145">
            <v>0</v>
          </cell>
          <cell r="I145">
            <v>0</v>
          </cell>
          <cell r="J145">
            <v>0</v>
          </cell>
        </row>
        <row r="146">
          <cell r="A146" t="str">
            <v>E</v>
          </cell>
          <cell r="B146" t="str">
            <v>08可変速 計</v>
          </cell>
          <cell r="D146">
            <v>10</v>
          </cell>
          <cell r="E146">
            <v>10</v>
          </cell>
          <cell r="F146">
            <v>80</v>
          </cell>
          <cell r="G146">
            <v>70</v>
          </cell>
          <cell r="H146">
            <v>30</v>
          </cell>
          <cell r="I146">
            <v>500</v>
          </cell>
          <cell r="J146">
            <v>700</v>
          </cell>
        </row>
        <row r="147">
          <cell r="A147" t="str">
            <v>E</v>
          </cell>
          <cell r="B147" t="str">
            <v>09インバータ</v>
          </cell>
          <cell r="C147" t="str">
            <v>01電力</v>
          </cell>
          <cell r="D147">
            <v>10</v>
          </cell>
          <cell r="E147">
            <v>0</v>
          </cell>
          <cell r="F147">
            <v>0</v>
          </cell>
          <cell r="G147">
            <v>0</v>
          </cell>
          <cell r="H147">
            <v>0</v>
          </cell>
          <cell r="I147">
            <v>0</v>
          </cell>
          <cell r="J147">
            <v>10</v>
          </cell>
        </row>
        <row r="148">
          <cell r="A148" t="str">
            <v>E</v>
          </cell>
          <cell r="B148" t="str">
            <v>09インバータ</v>
          </cell>
          <cell r="C148" t="str">
            <v>03産業国内</v>
          </cell>
          <cell r="D148">
            <v>10</v>
          </cell>
          <cell r="E148">
            <v>10</v>
          </cell>
          <cell r="F148">
            <v>50</v>
          </cell>
          <cell r="G148">
            <v>140</v>
          </cell>
          <cell r="H148">
            <v>70</v>
          </cell>
          <cell r="I148">
            <v>50</v>
          </cell>
          <cell r="J148">
            <v>330</v>
          </cell>
        </row>
        <row r="149">
          <cell r="A149" t="str">
            <v>E</v>
          </cell>
          <cell r="B149" t="str">
            <v>09インバータ</v>
          </cell>
          <cell r="C149" t="str">
            <v>04産業海外</v>
          </cell>
          <cell r="D149">
            <v>0</v>
          </cell>
          <cell r="E149">
            <v>0</v>
          </cell>
          <cell r="F149">
            <v>0</v>
          </cell>
          <cell r="G149">
            <v>0</v>
          </cell>
          <cell r="H149">
            <v>0</v>
          </cell>
          <cell r="I149">
            <v>0</v>
          </cell>
          <cell r="J149">
            <v>0</v>
          </cell>
        </row>
        <row r="150">
          <cell r="A150" t="str">
            <v>E</v>
          </cell>
          <cell r="B150" t="str">
            <v>09インバータ</v>
          </cell>
          <cell r="C150" t="str">
            <v>05交通国内</v>
          </cell>
          <cell r="D150">
            <v>0</v>
          </cell>
          <cell r="E150">
            <v>0</v>
          </cell>
          <cell r="F150">
            <v>0</v>
          </cell>
          <cell r="G150">
            <v>0</v>
          </cell>
          <cell r="H150">
            <v>0</v>
          </cell>
          <cell r="I150">
            <v>0</v>
          </cell>
          <cell r="J150">
            <v>0</v>
          </cell>
        </row>
        <row r="151">
          <cell r="A151" t="str">
            <v>E</v>
          </cell>
          <cell r="B151" t="str">
            <v>09インバータ</v>
          </cell>
          <cell r="C151" t="str">
            <v>07社シ国内</v>
          </cell>
          <cell r="D151">
            <v>10</v>
          </cell>
          <cell r="E151">
            <v>0</v>
          </cell>
          <cell r="F151">
            <v>0</v>
          </cell>
          <cell r="G151">
            <v>0</v>
          </cell>
          <cell r="H151">
            <v>80</v>
          </cell>
          <cell r="I151">
            <v>0</v>
          </cell>
          <cell r="J151">
            <v>90</v>
          </cell>
        </row>
        <row r="152">
          <cell r="A152" t="str">
            <v>E</v>
          </cell>
          <cell r="B152" t="str">
            <v>09インバータ</v>
          </cell>
          <cell r="C152" t="str">
            <v>10機器</v>
          </cell>
          <cell r="D152">
            <v>50</v>
          </cell>
          <cell r="E152">
            <v>30</v>
          </cell>
          <cell r="F152">
            <v>70</v>
          </cell>
          <cell r="G152">
            <v>60</v>
          </cell>
          <cell r="H152">
            <v>80</v>
          </cell>
          <cell r="I152">
            <v>70</v>
          </cell>
          <cell r="J152">
            <v>360</v>
          </cell>
        </row>
        <row r="153">
          <cell r="A153" t="str">
            <v>E</v>
          </cell>
          <cell r="B153" t="str">
            <v>09インバータ</v>
          </cell>
          <cell r="C153" t="str">
            <v>12ＦＡ海</v>
          </cell>
          <cell r="D153">
            <v>80</v>
          </cell>
          <cell r="E153">
            <v>20</v>
          </cell>
          <cell r="F153">
            <v>60</v>
          </cell>
          <cell r="G153">
            <v>70</v>
          </cell>
          <cell r="H153">
            <v>60</v>
          </cell>
          <cell r="I153">
            <v>60</v>
          </cell>
          <cell r="J153">
            <v>350</v>
          </cell>
        </row>
        <row r="154">
          <cell r="A154" t="str">
            <v>E</v>
          </cell>
          <cell r="B154" t="str">
            <v>09インバータ</v>
          </cell>
          <cell r="C154" t="str">
            <v>14社情</v>
          </cell>
          <cell r="D154">
            <v>0</v>
          </cell>
          <cell r="E154">
            <v>0</v>
          </cell>
          <cell r="F154">
            <v>0</v>
          </cell>
          <cell r="G154">
            <v>20</v>
          </cell>
          <cell r="H154">
            <v>0</v>
          </cell>
          <cell r="I154">
            <v>0</v>
          </cell>
          <cell r="J154">
            <v>20</v>
          </cell>
        </row>
        <row r="155">
          <cell r="A155" t="str">
            <v>E</v>
          </cell>
          <cell r="B155" t="str">
            <v>09インバータ</v>
          </cell>
          <cell r="C155" t="str">
            <v>21直扱</v>
          </cell>
          <cell r="D155">
            <v>0</v>
          </cell>
          <cell r="E155">
            <v>0</v>
          </cell>
          <cell r="F155">
            <v>0</v>
          </cell>
          <cell r="G155">
            <v>0</v>
          </cell>
          <cell r="H155">
            <v>0</v>
          </cell>
          <cell r="I155">
            <v>0</v>
          </cell>
          <cell r="J155">
            <v>0</v>
          </cell>
        </row>
        <row r="156">
          <cell r="A156" t="str">
            <v>E</v>
          </cell>
          <cell r="B156" t="str">
            <v>09インバータ 計</v>
          </cell>
          <cell r="D156">
            <v>160</v>
          </cell>
          <cell r="E156">
            <v>60</v>
          </cell>
          <cell r="F156">
            <v>180</v>
          </cell>
          <cell r="G156">
            <v>290</v>
          </cell>
          <cell r="H156">
            <v>290</v>
          </cell>
          <cell r="I156">
            <v>180</v>
          </cell>
          <cell r="J156">
            <v>1160</v>
          </cell>
        </row>
        <row r="157">
          <cell r="A157" t="str">
            <v>E</v>
          </cell>
          <cell r="B157" t="str">
            <v>10車冷</v>
          </cell>
          <cell r="C157" t="str">
            <v>20社供</v>
          </cell>
          <cell r="D157">
            <v>0</v>
          </cell>
          <cell r="E157">
            <v>0</v>
          </cell>
          <cell r="F157">
            <v>0</v>
          </cell>
          <cell r="G157">
            <v>0</v>
          </cell>
          <cell r="H157">
            <v>0</v>
          </cell>
          <cell r="I157">
            <v>0</v>
          </cell>
          <cell r="J157">
            <v>0</v>
          </cell>
        </row>
        <row r="158">
          <cell r="A158" t="str">
            <v>E</v>
          </cell>
          <cell r="B158" t="str">
            <v>10車冷 計</v>
          </cell>
          <cell r="D158">
            <v>0</v>
          </cell>
          <cell r="E158">
            <v>0</v>
          </cell>
          <cell r="F158">
            <v>0</v>
          </cell>
          <cell r="G158">
            <v>0</v>
          </cell>
          <cell r="H158">
            <v>0</v>
          </cell>
          <cell r="I158">
            <v>0</v>
          </cell>
          <cell r="J158">
            <v>0</v>
          </cell>
        </row>
        <row r="159">
          <cell r="A159" t="str">
            <v>E</v>
          </cell>
          <cell r="B159" t="str">
            <v>11メッキ他</v>
          </cell>
          <cell r="C159" t="str">
            <v>01電力</v>
          </cell>
          <cell r="D159">
            <v>0</v>
          </cell>
          <cell r="E159">
            <v>0</v>
          </cell>
          <cell r="F159">
            <v>0</v>
          </cell>
          <cell r="G159">
            <v>0</v>
          </cell>
          <cell r="H159">
            <v>0</v>
          </cell>
          <cell r="I159">
            <v>0</v>
          </cell>
          <cell r="J159">
            <v>0</v>
          </cell>
        </row>
        <row r="160">
          <cell r="A160" t="str">
            <v>E</v>
          </cell>
          <cell r="B160" t="str">
            <v>11メッキ他</v>
          </cell>
          <cell r="C160" t="str">
            <v>03産業国内</v>
          </cell>
          <cell r="D160">
            <v>0</v>
          </cell>
          <cell r="E160">
            <v>10</v>
          </cell>
          <cell r="F160">
            <v>40</v>
          </cell>
          <cell r="G160">
            <v>0</v>
          </cell>
          <cell r="H160">
            <v>0</v>
          </cell>
          <cell r="I160">
            <v>70</v>
          </cell>
          <cell r="J160">
            <v>120</v>
          </cell>
        </row>
        <row r="161">
          <cell r="A161" t="str">
            <v>E</v>
          </cell>
          <cell r="B161" t="str">
            <v>11メッキ他</v>
          </cell>
          <cell r="C161" t="str">
            <v>04産業海外</v>
          </cell>
          <cell r="D161">
            <v>0</v>
          </cell>
          <cell r="E161">
            <v>0</v>
          </cell>
          <cell r="F161">
            <v>0</v>
          </cell>
          <cell r="G161">
            <v>0</v>
          </cell>
          <cell r="H161">
            <v>0</v>
          </cell>
          <cell r="I161">
            <v>0</v>
          </cell>
          <cell r="J161">
            <v>0</v>
          </cell>
        </row>
        <row r="162">
          <cell r="A162" t="str">
            <v>E</v>
          </cell>
          <cell r="B162" t="str">
            <v>11メッキ他</v>
          </cell>
          <cell r="C162" t="str">
            <v>05交通国内</v>
          </cell>
          <cell r="D162">
            <v>0</v>
          </cell>
          <cell r="E162">
            <v>0</v>
          </cell>
          <cell r="F162">
            <v>0</v>
          </cell>
          <cell r="G162">
            <v>0</v>
          </cell>
          <cell r="H162">
            <v>0</v>
          </cell>
          <cell r="I162">
            <v>0</v>
          </cell>
          <cell r="J162">
            <v>0</v>
          </cell>
        </row>
        <row r="163">
          <cell r="A163" t="str">
            <v>E</v>
          </cell>
          <cell r="B163" t="str">
            <v>11メッキ他</v>
          </cell>
          <cell r="C163" t="str">
            <v>07社シ国内</v>
          </cell>
          <cell r="D163">
            <v>0</v>
          </cell>
          <cell r="E163">
            <v>0</v>
          </cell>
          <cell r="F163">
            <v>0</v>
          </cell>
          <cell r="G163">
            <v>0</v>
          </cell>
          <cell r="H163">
            <v>0</v>
          </cell>
          <cell r="I163">
            <v>0</v>
          </cell>
          <cell r="J163">
            <v>0</v>
          </cell>
        </row>
        <row r="164">
          <cell r="A164" t="str">
            <v>E</v>
          </cell>
          <cell r="B164" t="str">
            <v>11メッキ他</v>
          </cell>
          <cell r="C164" t="str">
            <v>09社シ海</v>
          </cell>
          <cell r="D164">
            <v>0</v>
          </cell>
          <cell r="E164">
            <v>0</v>
          </cell>
          <cell r="F164">
            <v>0</v>
          </cell>
          <cell r="G164">
            <v>0</v>
          </cell>
          <cell r="H164">
            <v>0</v>
          </cell>
          <cell r="I164">
            <v>0</v>
          </cell>
          <cell r="J164">
            <v>0</v>
          </cell>
        </row>
        <row r="165">
          <cell r="A165" t="str">
            <v>E</v>
          </cell>
          <cell r="B165" t="str">
            <v>11メッキ他</v>
          </cell>
          <cell r="C165" t="str">
            <v>10機器</v>
          </cell>
          <cell r="D165">
            <v>0</v>
          </cell>
          <cell r="E165">
            <v>0</v>
          </cell>
          <cell r="F165">
            <v>0</v>
          </cell>
          <cell r="G165">
            <v>0</v>
          </cell>
          <cell r="H165">
            <v>0</v>
          </cell>
          <cell r="I165">
            <v>0</v>
          </cell>
          <cell r="J165">
            <v>0</v>
          </cell>
        </row>
        <row r="166">
          <cell r="A166" t="str">
            <v>E</v>
          </cell>
          <cell r="B166" t="str">
            <v>11メッキ他</v>
          </cell>
          <cell r="C166" t="str">
            <v>11産メカ</v>
          </cell>
          <cell r="D166">
            <v>0</v>
          </cell>
          <cell r="E166">
            <v>0</v>
          </cell>
          <cell r="F166">
            <v>0</v>
          </cell>
          <cell r="G166">
            <v>0</v>
          </cell>
          <cell r="H166">
            <v>0</v>
          </cell>
          <cell r="I166">
            <v>0</v>
          </cell>
          <cell r="J166">
            <v>0</v>
          </cell>
        </row>
        <row r="167">
          <cell r="A167" t="str">
            <v>E</v>
          </cell>
          <cell r="B167" t="str">
            <v>11メッキ他</v>
          </cell>
          <cell r="C167" t="str">
            <v>20社供</v>
          </cell>
          <cell r="D167">
            <v>0</v>
          </cell>
          <cell r="E167">
            <v>0</v>
          </cell>
          <cell r="F167">
            <v>0</v>
          </cell>
          <cell r="G167">
            <v>0</v>
          </cell>
          <cell r="H167">
            <v>0</v>
          </cell>
          <cell r="I167">
            <v>0</v>
          </cell>
          <cell r="J167">
            <v>0</v>
          </cell>
        </row>
        <row r="168">
          <cell r="A168" t="str">
            <v>E</v>
          </cell>
          <cell r="B168" t="str">
            <v>11メッキ他</v>
          </cell>
          <cell r="C168" t="str">
            <v>21直扱</v>
          </cell>
          <cell r="D168">
            <v>0</v>
          </cell>
          <cell r="E168">
            <v>0</v>
          </cell>
          <cell r="F168">
            <v>0</v>
          </cell>
          <cell r="G168">
            <v>10</v>
          </cell>
          <cell r="H168">
            <v>0</v>
          </cell>
          <cell r="I168">
            <v>0</v>
          </cell>
          <cell r="J168">
            <v>10</v>
          </cell>
        </row>
        <row r="169">
          <cell r="A169" t="str">
            <v>E</v>
          </cell>
          <cell r="B169" t="str">
            <v>11メッキ他 計</v>
          </cell>
          <cell r="D169">
            <v>0</v>
          </cell>
          <cell r="E169">
            <v>10</v>
          </cell>
          <cell r="F169">
            <v>40</v>
          </cell>
          <cell r="G169">
            <v>10</v>
          </cell>
          <cell r="H169">
            <v>0</v>
          </cell>
          <cell r="I169">
            <v>70</v>
          </cell>
          <cell r="J169">
            <v>130</v>
          </cell>
        </row>
        <row r="170">
          <cell r="A170" t="str">
            <v>E 計</v>
          </cell>
          <cell r="D170">
            <v>520</v>
          </cell>
          <cell r="E170">
            <v>790</v>
          </cell>
          <cell r="F170">
            <v>1110</v>
          </cell>
          <cell r="G170">
            <v>1020</v>
          </cell>
          <cell r="H170">
            <v>1050</v>
          </cell>
          <cell r="I170">
            <v>1610</v>
          </cell>
          <cell r="J170">
            <v>6100</v>
          </cell>
        </row>
        <row r="171">
          <cell r="A171" t="str">
            <v>F</v>
          </cell>
          <cell r="B171" t="str">
            <v>盤製</v>
          </cell>
          <cell r="C171" t="str">
            <v>05交通国内</v>
          </cell>
          <cell r="D171">
            <v>0</v>
          </cell>
          <cell r="E171">
            <v>0</v>
          </cell>
          <cell r="F171">
            <v>0</v>
          </cell>
          <cell r="G171">
            <v>0</v>
          </cell>
          <cell r="H171">
            <v>0</v>
          </cell>
          <cell r="I171">
            <v>30</v>
          </cell>
          <cell r="J171">
            <v>30</v>
          </cell>
        </row>
        <row r="172">
          <cell r="A172" t="str">
            <v>F</v>
          </cell>
          <cell r="B172" t="str">
            <v>盤製</v>
          </cell>
          <cell r="C172" t="str">
            <v>20社供</v>
          </cell>
          <cell r="D172">
            <v>0</v>
          </cell>
          <cell r="E172">
            <v>50</v>
          </cell>
          <cell r="F172">
            <v>110</v>
          </cell>
          <cell r="G172">
            <v>10</v>
          </cell>
          <cell r="H172">
            <v>40</v>
          </cell>
          <cell r="I172">
            <v>40</v>
          </cell>
          <cell r="J172">
            <v>250</v>
          </cell>
        </row>
        <row r="173">
          <cell r="A173" t="str">
            <v>F</v>
          </cell>
          <cell r="B173" t="str">
            <v>盤製</v>
          </cell>
          <cell r="C173" t="str">
            <v>21直扱</v>
          </cell>
          <cell r="D173">
            <v>0</v>
          </cell>
          <cell r="E173">
            <v>0</v>
          </cell>
          <cell r="F173">
            <v>0</v>
          </cell>
          <cell r="G173">
            <v>0</v>
          </cell>
          <cell r="H173">
            <v>0</v>
          </cell>
          <cell r="I173">
            <v>20</v>
          </cell>
          <cell r="J173">
            <v>20</v>
          </cell>
        </row>
        <row r="174">
          <cell r="A174" t="str">
            <v>F</v>
          </cell>
          <cell r="B174" t="str">
            <v>盤製 計</v>
          </cell>
          <cell r="D174">
            <v>0</v>
          </cell>
          <cell r="E174">
            <v>50</v>
          </cell>
          <cell r="F174">
            <v>110</v>
          </cell>
          <cell r="G174">
            <v>10</v>
          </cell>
          <cell r="H174">
            <v>40</v>
          </cell>
          <cell r="I174">
            <v>90</v>
          </cell>
          <cell r="J174">
            <v>300</v>
          </cell>
        </row>
        <row r="175">
          <cell r="A175" t="str">
            <v>F 計</v>
          </cell>
          <cell r="D175">
            <v>0</v>
          </cell>
          <cell r="E175">
            <v>50</v>
          </cell>
          <cell r="F175">
            <v>110</v>
          </cell>
          <cell r="G175">
            <v>10</v>
          </cell>
          <cell r="H175">
            <v>40</v>
          </cell>
          <cell r="I175">
            <v>90</v>
          </cell>
          <cell r="J175">
            <v>300</v>
          </cell>
        </row>
        <row r="176">
          <cell r="A176" t="str">
            <v>G</v>
          </cell>
          <cell r="B176" t="str">
            <v>01水力プラント国内</v>
          </cell>
          <cell r="C176" t="str">
            <v>01電力</v>
          </cell>
          <cell r="D176">
            <v>160</v>
          </cell>
          <cell r="E176">
            <v>0</v>
          </cell>
          <cell r="F176">
            <v>0</v>
          </cell>
          <cell r="G176">
            <v>0</v>
          </cell>
          <cell r="H176">
            <v>0</v>
          </cell>
          <cell r="I176">
            <v>100</v>
          </cell>
          <cell r="J176">
            <v>260</v>
          </cell>
        </row>
        <row r="177">
          <cell r="A177" t="str">
            <v>G</v>
          </cell>
          <cell r="B177" t="str">
            <v>01水力プラント国内</v>
          </cell>
          <cell r="C177" t="str">
            <v>07社シ国内</v>
          </cell>
          <cell r="D177">
            <v>0</v>
          </cell>
          <cell r="E177">
            <v>0</v>
          </cell>
          <cell r="F177">
            <v>0</v>
          </cell>
          <cell r="G177">
            <v>0</v>
          </cell>
          <cell r="H177">
            <v>0</v>
          </cell>
          <cell r="I177">
            <v>0</v>
          </cell>
          <cell r="J177">
            <v>0</v>
          </cell>
        </row>
        <row r="178">
          <cell r="A178" t="str">
            <v>G</v>
          </cell>
          <cell r="B178" t="str">
            <v>01水力プラント国内</v>
          </cell>
          <cell r="C178" t="str">
            <v>14社情</v>
          </cell>
          <cell r="D178">
            <v>0</v>
          </cell>
          <cell r="E178">
            <v>0</v>
          </cell>
          <cell r="F178">
            <v>0</v>
          </cell>
          <cell r="G178">
            <v>0</v>
          </cell>
          <cell r="H178">
            <v>0</v>
          </cell>
          <cell r="I178">
            <v>0</v>
          </cell>
          <cell r="J178">
            <v>0</v>
          </cell>
        </row>
        <row r="179">
          <cell r="A179" t="str">
            <v>G</v>
          </cell>
          <cell r="B179" t="str">
            <v>01水力プラント国内 計</v>
          </cell>
          <cell r="D179">
            <v>160</v>
          </cell>
          <cell r="E179">
            <v>0</v>
          </cell>
          <cell r="F179">
            <v>0</v>
          </cell>
          <cell r="G179">
            <v>0</v>
          </cell>
          <cell r="H179">
            <v>0</v>
          </cell>
          <cell r="I179">
            <v>100</v>
          </cell>
          <cell r="J179">
            <v>260</v>
          </cell>
        </row>
        <row r="180">
          <cell r="A180" t="str">
            <v>G</v>
          </cell>
          <cell r="B180" t="str">
            <v>02水力プラント海外</v>
          </cell>
          <cell r="C180" t="str">
            <v>02電力海</v>
          </cell>
          <cell r="D180">
            <v>0</v>
          </cell>
          <cell r="E180">
            <v>0</v>
          </cell>
          <cell r="F180">
            <v>0</v>
          </cell>
          <cell r="G180">
            <v>0</v>
          </cell>
          <cell r="H180">
            <v>0</v>
          </cell>
          <cell r="I180">
            <v>20</v>
          </cell>
          <cell r="J180">
            <v>20</v>
          </cell>
        </row>
        <row r="181">
          <cell r="A181" t="str">
            <v>G</v>
          </cell>
          <cell r="B181" t="str">
            <v>02水力プラント海外 計</v>
          </cell>
          <cell r="D181">
            <v>0</v>
          </cell>
          <cell r="E181">
            <v>0</v>
          </cell>
          <cell r="F181">
            <v>0</v>
          </cell>
          <cell r="G181">
            <v>0</v>
          </cell>
          <cell r="H181">
            <v>0</v>
          </cell>
          <cell r="I181">
            <v>20</v>
          </cell>
          <cell r="J181">
            <v>20</v>
          </cell>
        </row>
        <row r="182">
          <cell r="A182" t="str">
            <v>G</v>
          </cell>
          <cell r="B182" t="str">
            <v>03水力予防保全国内,ICS･共研</v>
          </cell>
          <cell r="C182" t="str">
            <v>01電力</v>
          </cell>
          <cell r="D182">
            <v>70</v>
          </cell>
          <cell r="E182">
            <v>0</v>
          </cell>
          <cell r="F182">
            <v>50</v>
          </cell>
          <cell r="G182">
            <v>0</v>
          </cell>
          <cell r="H182">
            <v>60</v>
          </cell>
          <cell r="I182">
            <v>70</v>
          </cell>
          <cell r="J182">
            <v>250</v>
          </cell>
        </row>
        <row r="183">
          <cell r="A183" t="str">
            <v>G</v>
          </cell>
          <cell r="B183" t="str">
            <v>03水力予防保全国内,ICS･共研</v>
          </cell>
          <cell r="C183" t="str">
            <v>05交通国内</v>
          </cell>
          <cell r="D183">
            <v>0</v>
          </cell>
          <cell r="E183">
            <v>0</v>
          </cell>
          <cell r="F183">
            <v>0</v>
          </cell>
          <cell r="G183">
            <v>0</v>
          </cell>
          <cell r="H183">
            <v>0</v>
          </cell>
          <cell r="I183">
            <v>0</v>
          </cell>
          <cell r="J183">
            <v>0</v>
          </cell>
        </row>
        <row r="184">
          <cell r="A184" t="str">
            <v>G</v>
          </cell>
          <cell r="B184" t="str">
            <v>03水力予防保全国内,ICS･共研</v>
          </cell>
          <cell r="C184" t="str">
            <v>07社シ国内</v>
          </cell>
          <cell r="D184">
            <v>0</v>
          </cell>
          <cell r="E184">
            <v>0</v>
          </cell>
          <cell r="F184">
            <v>0</v>
          </cell>
          <cell r="G184">
            <v>0</v>
          </cell>
          <cell r="H184">
            <v>0</v>
          </cell>
          <cell r="I184">
            <v>0</v>
          </cell>
          <cell r="J184">
            <v>0</v>
          </cell>
        </row>
        <row r="185">
          <cell r="A185" t="str">
            <v>G</v>
          </cell>
          <cell r="B185" t="str">
            <v>03水力予防保全国内,ICS･共研</v>
          </cell>
          <cell r="C185" t="str">
            <v>14社情</v>
          </cell>
          <cell r="D185">
            <v>0</v>
          </cell>
          <cell r="E185">
            <v>0</v>
          </cell>
          <cell r="F185">
            <v>0</v>
          </cell>
          <cell r="G185">
            <v>0</v>
          </cell>
          <cell r="H185">
            <v>0</v>
          </cell>
          <cell r="I185">
            <v>0</v>
          </cell>
          <cell r="J185">
            <v>0</v>
          </cell>
        </row>
        <row r="186">
          <cell r="A186" t="str">
            <v>G</v>
          </cell>
          <cell r="B186" t="str">
            <v>03水力予防保全国内,ICS･共研 計</v>
          </cell>
          <cell r="D186">
            <v>70</v>
          </cell>
          <cell r="E186">
            <v>0</v>
          </cell>
          <cell r="F186">
            <v>50</v>
          </cell>
          <cell r="G186">
            <v>0</v>
          </cell>
          <cell r="H186">
            <v>60</v>
          </cell>
          <cell r="I186">
            <v>70</v>
          </cell>
          <cell r="J186">
            <v>250</v>
          </cell>
        </row>
        <row r="187">
          <cell r="A187" t="str">
            <v>G</v>
          </cell>
          <cell r="B187" t="str">
            <v>04水力予防保全海外</v>
          </cell>
          <cell r="C187" t="str">
            <v>02電力海</v>
          </cell>
          <cell r="D187">
            <v>0</v>
          </cell>
          <cell r="E187">
            <v>0</v>
          </cell>
          <cell r="F187">
            <v>240</v>
          </cell>
          <cell r="G187">
            <v>0</v>
          </cell>
          <cell r="H187">
            <v>140</v>
          </cell>
          <cell r="I187">
            <v>10</v>
          </cell>
          <cell r="J187">
            <v>390</v>
          </cell>
        </row>
        <row r="188">
          <cell r="A188" t="str">
            <v>G</v>
          </cell>
          <cell r="B188" t="str">
            <v>04水力予防保全海外 計</v>
          </cell>
          <cell r="D188">
            <v>0</v>
          </cell>
          <cell r="E188">
            <v>0</v>
          </cell>
          <cell r="F188">
            <v>240</v>
          </cell>
          <cell r="G188">
            <v>0</v>
          </cell>
          <cell r="H188">
            <v>140</v>
          </cell>
          <cell r="I188">
            <v>10</v>
          </cell>
          <cell r="J188">
            <v>390</v>
          </cell>
        </row>
        <row r="189">
          <cell r="A189" t="str">
            <v>G</v>
          </cell>
          <cell r="B189" t="str">
            <v>05火力プラント国内</v>
          </cell>
          <cell r="C189" t="str">
            <v>01電力</v>
          </cell>
          <cell r="D189">
            <v>0</v>
          </cell>
          <cell r="E189">
            <v>0</v>
          </cell>
          <cell r="F189">
            <v>0</v>
          </cell>
          <cell r="G189">
            <v>40</v>
          </cell>
          <cell r="H189">
            <v>0</v>
          </cell>
          <cell r="I189">
            <v>110</v>
          </cell>
          <cell r="J189">
            <v>150</v>
          </cell>
        </row>
        <row r="190">
          <cell r="A190" t="str">
            <v>G</v>
          </cell>
          <cell r="B190" t="str">
            <v>05火力プラント国内 計</v>
          </cell>
          <cell r="D190">
            <v>0</v>
          </cell>
          <cell r="E190">
            <v>0</v>
          </cell>
          <cell r="F190">
            <v>0</v>
          </cell>
          <cell r="G190">
            <v>40</v>
          </cell>
          <cell r="H190">
            <v>0</v>
          </cell>
          <cell r="I190">
            <v>110</v>
          </cell>
          <cell r="J190">
            <v>150</v>
          </cell>
        </row>
        <row r="191">
          <cell r="A191" t="str">
            <v>G</v>
          </cell>
          <cell r="B191" t="str">
            <v>06火力プラント海外</v>
          </cell>
          <cell r="C191" t="str">
            <v>01電力</v>
          </cell>
          <cell r="D191">
            <v>0</v>
          </cell>
          <cell r="E191">
            <v>0</v>
          </cell>
          <cell r="F191">
            <v>0</v>
          </cell>
          <cell r="G191">
            <v>0</v>
          </cell>
          <cell r="H191">
            <v>0</v>
          </cell>
          <cell r="I191">
            <v>0</v>
          </cell>
          <cell r="J191">
            <v>0</v>
          </cell>
        </row>
        <row r="192">
          <cell r="A192" t="str">
            <v>G</v>
          </cell>
          <cell r="B192" t="str">
            <v>06火力プラント海外</v>
          </cell>
          <cell r="C192" t="str">
            <v>02電力海</v>
          </cell>
          <cell r="D192">
            <v>390</v>
          </cell>
          <cell r="E192">
            <v>600</v>
          </cell>
          <cell r="F192">
            <v>30</v>
          </cell>
          <cell r="G192">
            <v>180</v>
          </cell>
          <cell r="H192">
            <v>100</v>
          </cell>
          <cell r="I192">
            <v>0</v>
          </cell>
          <cell r="J192">
            <v>1300</v>
          </cell>
        </row>
        <row r="193">
          <cell r="A193" t="str">
            <v>G</v>
          </cell>
          <cell r="B193" t="str">
            <v>06火力プラント海外 計</v>
          </cell>
          <cell r="D193">
            <v>390</v>
          </cell>
          <cell r="E193">
            <v>600</v>
          </cell>
          <cell r="F193">
            <v>30</v>
          </cell>
          <cell r="G193">
            <v>180</v>
          </cell>
          <cell r="H193">
            <v>100</v>
          </cell>
          <cell r="I193">
            <v>0</v>
          </cell>
          <cell r="J193">
            <v>1300</v>
          </cell>
        </row>
        <row r="194">
          <cell r="A194" t="str">
            <v>G</v>
          </cell>
          <cell r="B194" t="str">
            <v>07火力ｼﾐｭﾚｰﾀ,予防保全国内,ICS･共研</v>
          </cell>
          <cell r="C194" t="str">
            <v>01電力</v>
          </cell>
          <cell r="D194">
            <v>90</v>
          </cell>
          <cell r="E194">
            <v>350</v>
          </cell>
          <cell r="F194">
            <v>1020</v>
          </cell>
          <cell r="G194">
            <v>560</v>
          </cell>
          <cell r="H194">
            <v>60</v>
          </cell>
          <cell r="I194">
            <v>600</v>
          </cell>
          <cell r="J194">
            <v>2680</v>
          </cell>
        </row>
        <row r="195">
          <cell r="A195" t="str">
            <v>G</v>
          </cell>
          <cell r="B195" t="str">
            <v>07火力ｼﾐｭﾚｰﾀ,予防保全国内,ICS･共研</v>
          </cell>
          <cell r="C195" t="str">
            <v>03産業国内</v>
          </cell>
          <cell r="D195">
            <v>0</v>
          </cell>
          <cell r="E195">
            <v>0</v>
          </cell>
          <cell r="F195">
            <v>20</v>
          </cell>
          <cell r="G195">
            <v>0</v>
          </cell>
          <cell r="H195">
            <v>0</v>
          </cell>
          <cell r="I195">
            <v>0</v>
          </cell>
          <cell r="J195">
            <v>20</v>
          </cell>
        </row>
        <row r="196">
          <cell r="A196" t="str">
            <v>G</v>
          </cell>
          <cell r="B196" t="str">
            <v>07火力ｼﾐｭﾚｰﾀ,予防保全国内,ICS･共研</v>
          </cell>
          <cell r="C196" t="str">
            <v>05交通国内</v>
          </cell>
          <cell r="D196">
            <v>0</v>
          </cell>
          <cell r="E196">
            <v>0</v>
          </cell>
          <cell r="F196">
            <v>0</v>
          </cell>
          <cell r="G196">
            <v>0</v>
          </cell>
          <cell r="H196">
            <v>0</v>
          </cell>
          <cell r="I196">
            <v>0</v>
          </cell>
          <cell r="J196">
            <v>0</v>
          </cell>
        </row>
        <row r="197">
          <cell r="A197" t="str">
            <v>G</v>
          </cell>
          <cell r="B197" t="str">
            <v>07火力ｼﾐｭﾚｰﾀ,予防保全国内,ICS･共研</v>
          </cell>
          <cell r="C197" t="str">
            <v>10機器</v>
          </cell>
          <cell r="D197">
            <v>0</v>
          </cell>
          <cell r="E197">
            <v>0</v>
          </cell>
          <cell r="F197">
            <v>0</v>
          </cell>
          <cell r="G197">
            <v>0</v>
          </cell>
          <cell r="H197">
            <v>0</v>
          </cell>
          <cell r="I197">
            <v>0</v>
          </cell>
          <cell r="J197">
            <v>0</v>
          </cell>
        </row>
        <row r="198">
          <cell r="A198" t="str">
            <v>G</v>
          </cell>
          <cell r="B198" t="str">
            <v>07火力ｼﾐｭﾚｰﾀ,予防保全国内,ICS･共研</v>
          </cell>
          <cell r="C198" t="str">
            <v>20社供</v>
          </cell>
          <cell r="D198">
            <v>0</v>
          </cell>
          <cell r="E198">
            <v>0</v>
          </cell>
          <cell r="F198">
            <v>0</v>
          </cell>
          <cell r="G198">
            <v>0</v>
          </cell>
          <cell r="H198">
            <v>0</v>
          </cell>
          <cell r="I198">
            <v>0</v>
          </cell>
          <cell r="J198">
            <v>0</v>
          </cell>
        </row>
        <row r="199">
          <cell r="A199" t="str">
            <v>G</v>
          </cell>
          <cell r="B199" t="str">
            <v>07火力ｼﾐｭﾚｰﾀ,予防保全国内,ICS･共研</v>
          </cell>
          <cell r="C199" t="str">
            <v>21直扱</v>
          </cell>
          <cell r="D199">
            <v>20</v>
          </cell>
          <cell r="E199">
            <v>0</v>
          </cell>
          <cell r="F199">
            <v>40</v>
          </cell>
          <cell r="G199">
            <v>0</v>
          </cell>
          <cell r="H199">
            <v>0</v>
          </cell>
          <cell r="I199">
            <v>0</v>
          </cell>
          <cell r="J199">
            <v>60</v>
          </cell>
        </row>
        <row r="200">
          <cell r="A200" t="str">
            <v>G</v>
          </cell>
          <cell r="B200" t="str">
            <v>07火力ｼﾐｭﾚｰﾀ,予防保全国内,ICS･共研 計</v>
          </cell>
          <cell r="D200">
            <v>110</v>
          </cell>
          <cell r="E200">
            <v>350</v>
          </cell>
          <cell r="F200">
            <v>1080</v>
          </cell>
          <cell r="G200">
            <v>560</v>
          </cell>
          <cell r="H200">
            <v>60</v>
          </cell>
          <cell r="I200">
            <v>600</v>
          </cell>
          <cell r="J200">
            <v>2760</v>
          </cell>
        </row>
        <row r="201">
          <cell r="A201" t="str">
            <v>G</v>
          </cell>
          <cell r="B201" t="str">
            <v>08火力予防保全海外</v>
          </cell>
          <cell r="C201" t="str">
            <v>01電力</v>
          </cell>
          <cell r="D201">
            <v>0</v>
          </cell>
          <cell r="E201">
            <v>0</v>
          </cell>
          <cell r="F201">
            <v>0</v>
          </cell>
          <cell r="G201">
            <v>0</v>
          </cell>
          <cell r="H201">
            <v>0</v>
          </cell>
          <cell r="I201">
            <v>0</v>
          </cell>
          <cell r="J201">
            <v>0</v>
          </cell>
        </row>
        <row r="202">
          <cell r="A202" t="str">
            <v>G</v>
          </cell>
          <cell r="B202" t="str">
            <v>08火力予防保全海外</v>
          </cell>
          <cell r="C202" t="str">
            <v>02電力海</v>
          </cell>
          <cell r="D202">
            <v>10</v>
          </cell>
          <cell r="E202">
            <v>0</v>
          </cell>
          <cell r="F202">
            <v>10</v>
          </cell>
          <cell r="G202">
            <v>0</v>
          </cell>
          <cell r="H202">
            <v>0</v>
          </cell>
          <cell r="I202">
            <v>10</v>
          </cell>
          <cell r="J202">
            <v>30</v>
          </cell>
        </row>
        <row r="203">
          <cell r="A203" t="str">
            <v>G</v>
          </cell>
          <cell r="B203" t="str">
            <v>08火力予防保全海外 計</v>
          </cell>
          <cell r="D203">
            <v>10</v>
          </cell>
          <cell r="E203">
            <v>0</v>
          </cell>
          <cell r="F203">
            <v>10</v>
          </cell>
          <cell r="G203">
            <v>0</v>
          </cell>
          <cell r="H203">
            <v>0</v>
          </cell>
          <cell r="I203">
            <v>10</v>
          </cell>
          <cell r="J203">
            <v>30</v>
          </cell>
        </row>
        <row r="204">
          <cell r="A204" t="str">
            <v>G</v>
          </cell>
          <cell r="B204" t="str">
            <v>09原子力二次系</v>
          </cell>
          <cell r="C204" t="str">
            <v>01電力</v>
          </cell>
          <cell r="D204">
            <v>20</v>
          </cell>
          <cell r="E204">
            <v>10</v>
          </cell>
          <cell r="F204">
            <v>160</v>
          </cell>
          <cell r="G204">
            <v>50</v>
          </cell>
          <cell r="H204">
            <v>10</v>
          </cell>
          <cell r="I204">
            <v>30</v>
          </cell>
          <cell r="J204">
            <v>280</v>
          </cell>
        </row>
        <row r="205">
          <cell r="A205" t="str">
            <v>G</v>
          </cell>
          <cell r="B205" t="str">
            <v>09原子力二次系 計</v>
          </cell>
          <cell r="D205">
            <v>20</v>
          </cell>
          <cell r="E205">
            <v>10</v>
          </cell>
          <cell r="F205">
            <v>160</v>
          </cell>
          <cell r="G205">
            <v>50</v>
          </cell>
          <cell r="H205">
            <v>10</v>
          </cell>
          <cell r="I205">
            <v>30</v>
          </cell>
          <cell r="J205">
            <v>280</v>
          </cell>
        </row>
        <row r="206">
          <cell r="A206" t="str">
            <v>G</v>
          </cell>
          <cell r="B206" t="str">
            <v>10空冷火力プラント･予防保全国内</v>
          </cell>
          <cell r="C206" t="str">
            <v>01電力</v>
          </cell>
          <cell r="D206">
            <v>10</v>
          </cell>
          <cell r="E206">
            <v>10</v>
          </cell>
          <cell r="F206">
            <v>80</v>
          </cell>
          <cell r="G206">
            <v>10</v>
          </cell>
          <cell r="H206">
            <v>10</v>
          </cell>
          <cell r="I206">
            <v>230</v>
          </cell>
          <cell r="J206">
            <v>350</v>
          </cell>
        </row>
        <row r="207">
          <cell r="A207" t="str">
            <v>G</v>
          </cell>
          <cell r="B207" t="str">
            <v>10空冷火力プラント･予防保全国内</v>
          </cell>
          <cell r="C207" t="str">
            <v>03産業国内</v>
          </cell>
          <cell r="D207">
            <v>0</v>
          </cell>
          <cell r="E207">
            <v>0</v>
          </cell>
          <cell r="F207">
            <v>10</v>
          </cell>
          <cell r="G207">
            <v>0</v>
          </cell>
          <cell r="H207">
            <v>0</v>
          </cell>
          <cell r="I207">
            <v>130</v>
          </cell>
          <cell r="J207">
            <v>140</v>
          </cell>
        </row>
        <row r="208">
          <cell r="A208" t="str">
            <v>G</v>
          </cell>
          <cell r="B208" t="str">
            <v>10空冷火力プラント･予防保全国内</v>
          </cell>
          <cell r="C208" t="str">
            <v>21直扱</v>
          </cell>
          <cell r="D208">
            <v>0</v>
          </cell>
          <cell r="E208">
            <v>0</v>
          </cell>
          <cell r="F208">
            <v>20</v>
          </cell>
          <cell r="G208">
            <v>0</v>
          </cell>
          <cell r="H208">
            <v>0</v>
          </cell>
          <cell r="I208">
            <v>0</v>
          </cell>
          <cell r="J208">
            <v>20</v>
          </cell>
        </row>
        <row r="209">
          <cell r="A209" t="str">
            <v>G</v>
          </cell>
          <cell r="B209" t="str">
            <v>10空冷火力プラント･予防保全国内 計</v>
          </cell>
          <cell r="D209">
            <v>10</v>
          </cell>
          <cell r="E209">
            <v>10</v>
          </cell>
          <cell r="F209">
            <v>110</v>
          </cell>
          <cell r="G209">
            <v>10</v>
          </cell>
          <cell r="H209">
            <v>10</v>
          </cell>
          <cell r="I209">
            <v>360</v>
          </cell>
          <cell r="J209">
            <v>510</v>
          </cell>
        </row>
        <row r="210">
          <cell r="A210" t="str">
            <v>G</v>
          </cell>
          <cell r="B210" t="str">
            <v>11空冷火力プラント･予防保全海外</v>
          </cell>
          <cell r="C210" t="str">
            <v>01電力</v>
          </cell>
          <cell r="D210">
            <v>0</v>
          </cell>
          <cell r="E210">
            <v>0</v>
          </cell>
          <cell r="F210">
            <v>0</v>
          </cell>
          <cell r="G210">
            <v>0</v>
          </cell>
          <cell r="H210">
            <v>0</v>
          </cell>
          <cell r="I210">
            <v>0</v>
          </cell>
          <cell r="J210">
            <v>0</v>
          </cell>
        </row>
        <row r="211">
          <cell r="A211" t="str">
            <v>G</v>
          </cell>
          <cell r="B211" t="str">
            <v>11空冷火力プラント･予防保全海外</v>
          </cell>
          <cell r="C211" t="str">
            <v>02電力海</v>
          </cell>
          <cell r="D211">
            <v>250</v>
          </cell>
          <cell r="E211">
            <v>0</v>
          </cell>
          <cell r="F211">
            <v>0</v>
          </cell>
          <cell r="G211">
            <v>0</v>
          </cell>
          <cell r="H211">
            <v>200</v>
          </cell>
          <cell r="I211">
            <v>160</v>
          </cell>
          <cell r="J211">
            <v>610</v>
          </cell>
        </row>
        <row r="212">
          <cell r="A212" t="str">
            <v>G</v>
          </cell>
          <cell r="B212" t="str">
            <v>11空冷火力プラント･予防保全海外 計</v>
          </cell>
          <cell r="D212">
            <v>250</v>
          </cell>
          <cell r="E212">
            <v>0</v>
          </cell>
          <cell r="F212">
            <v>0</v>
          </cell>
          <cell r="G212">
            <v>0</v>
          </cell>
          <cell r="H212">
            <v>200</v>
          </cell>
          <cell r="I212">
            <v>160</v>
          </cell>
          <cell r="J212">
            <v>610</v>
          </cell>
        </row>
        <row r="213">
          <cell r="A213" t="str">
            <v>G</v>
          </cell>
          <cell r="B213" t="str">
            <v>14ACG･電動機</v>
          </cell>
          <cell r="C213" t="str">
            <v>01電力</v>
          </cell>
          <cell r="D213">
            <v>0</v>
          </cell>
          <cell r="E213">
            <v>0</v>
          </cell>
          <cell r="F213">
            <v>0</v>
          </cell>
          <cell r="G213">
            <v>0</v>
          </cell>
          <cell r="H213">
            <v>0</v>
          </cell>
          <cell r="I213">
            <v>0</v>
          </cell>
          <cell r="J213">
            <v>0</v>
          </cell>
        </row>
        <row r="214">
          <cell r="A214" t="str">
            <v>G</v>
          </cell>
          <cell r="B214" t="str">
            <v>14ACG･電動機</v>
          </cell>
          <cell r="C214" t="str">
            <v>02電力海</v>
          </cell>
          <cell r="D214">
            <v>10</v>
          </cell>
          <cell r="E214">
            <v>0</v>
          </cell>
          <cell r="F214">
            <v>0</v>
          </cell>
          <cell r="G214">
            <v>0</v>
          </cell>
          <cell r="H214">
            <v>30</v>
          </cell>
          <cell r="I214">
            <v>0</v>
          </cell>
          <cell r="J214">
            <v>40</v>
          </cell>
        </row>
        <row r="215">
          <cell r="A215" t="str">
            <v>G</v>
          </cell>
          <cell r="B215" t="str">
            <v>14ACG･電動機</v>
          </cell>
          <cell r="C215" t="str">
            <v>03産業国内</v>
          </cell>
          <cell r="D215">
            <v>0</v>
          </cell>
          <cell r="E215">
            <v>0</v>
          </cell>
          <cell r="F215">
            <v>0</v>
          </cell>
          <cell r="G215">
            <v>0</v>
          </cell>
          <cell r="H215">
            <v>0</v>
          </cell>
          <cell r="I215">
            <v>0</v>
          </cell>
          <cell r="J215">
            <v>0</v>
          </cell>
        </row>
        <row r="216">
          <cell r="A216" t="str">
            <v>G</v>
          </cell>
          <cell r="B216" t="str">
            <v>14ACG･電動機</v>
          </cell>
          <cell r="C216" t="str">
            <v>21直扱</v>
          </cell>
          <cell r="D216">
            <v>0</v>
          </cell>
          <cell r="E216">
            <v>0</v>
          </cell>
          <cell r="F216">
            <v>0</v>
          </cell>
          <cell r="G216">
            <v>0</v>
          </cell>
          <cell r="H216">
            <v>0</v>
          </cell>
          <cell r="I216">
            <v>0</v>
          </cell>
          <cell r="J216">
            <v>0</v>
          </cell>
        </row>
        <row r="217">
          <cell r="A217" t="str">
            <v>G</v>
          </cell>
          <cell r="B217" t="str">
            <v>14ACG･電動機 計</v>
          </cell>
          <cell r="D217">
            <v>10</v>
          </cell>
          <cell r="E217">
            <v>0</v>
          </cell>
          <cell r="F217">
            <v>0</v>
          </cell>
          <cell r="G217">
            <v>0</v>
          </cell>
          <cell r="H217">
            <v>30</v>
          </cell>
          <cell r="I217">
            <v>0</v>
          </cell>
          <cell r="J217">
            <v>40</v>
          </cell>
        </row>
        <row r="218">
          <cell r="A218" t="str">
            <v>G 計</v>
          </cell>
          <cell r="D218">
            <v>1030</v>
          </cell>
          <cell r="E218">
            <v>970</v>
          </cell>
          <cell r="F218">
            <v>1680</v>
          </cell>
          <cell r="G218">
            <v>840</v>
          </cell>
          <cell r="H218">
            <v>610</v>
          </cell>
          <cell r="I218">
            <v>1470</v>
          </cell>
          <cell r="J218">
            <v>6600</v>
          </cell>
        </row>
        <row r="219">
          <cell r="A219" t="str">
            <v>L</v>
          </cell>
          <cell r="B219" t="str">
            <v>01産業システム神戸</v>
          </cell>
          <cell r="C219" t="str">
            <v>01電力</v>
          </cell>
          <cell r="D219">
            <v>0</v>
          </cell>
          <cell r="E219">
            <v>0</v>
          </cell>
          <cell r="F219">
            <v>0</v>
          </cell>
          <cell r="G219">
            <v>0</v>
          </cell>
          <cell r="H219">
            <v>0</v>
          </cell>
          <cell r="I219">
            <v>0</v>
          </cell>
          <cell r="J219">
            <v>0</v>
          </cell>
        </row>
        <row r="220">
          <cell r="A220" t="str">
            <v>L</v>
          </cell>
          <cell r="B220" t="str">
            <v>01産業システム神戸</v>
          </cell>
          <cell r="C220" t="str">
            <v>03産業国内</v>
          </cell>
          <cell r="D220">
            <v>10</v>
          </cell>
          <cell r="E220">
            <v>40</v>
          </cell>
          <cell r="F220">
            <v>150</v>
          </cell>
          <cell r="G220">
            <v>20</v>
          </cell>
          <cell r="H220">
            <v>50</v>
          </cell>
          <cell r="I220">
            <v>250</v>
          </cell>
          <cell r="J220">
            <v>520</v>
          </cell>
        </row>
        <row r="221">
          <cell r="A221" t="str">
            <v>L</v>
          </cell>
          <cell r="B221" t="str">
            <v>01産業システム神戸</v>
          </cell>
          <cell r="C221" t="str">
            <v>04産業海外</v>
          </cell>
          <cell r="D221">
            <v>0</v>
          </cell>
          <cell r="E221">
            <v>0</v>
          </cell>
          <cell r="F221">
            <v>30</v>
          </cell>
          <cell r="G221">
            <v>0</v>
          </cell>
          <cell r="H221">
            <v>0</v>
          </cell>
          <cell r="I221">
            <v>0</v>
          </cell>
          <cell r="J221">
            <v>30</v>
          </cell>
        </row>
        <row r="222">
          <cell r="A222" t="str">
            <v>L</v>
          </cell>
          <cell r="B222" t="str">
            <v>01産業システム神戸</v>
          </cell>
          <cell r="C222" t="str">
            <v>21直扱</v>
          </cell>
          <cell r="D222">
            <v>0</v>
          </cell>
          <cell r="E222">
            <v>0</v>
          </cell>
          <cell r="F222">
            <v>20</v>
          </cell>
          <cell r="G222">
            <v>0</v>
          </cell>
          <cell r="H222">
            <v>0</v>
          </cell>
          <cell r="I222">
            <v>0</v>
          </cell>
          <cell r="J222">
            <v>20</v>
          </cell>
        </row>
        <row r="223">
          <cell r="A223" t="str">
            <v>L</v>
          </cell>
          <cell r="B223" t="str">
            <v>01産業システム神戸 計</v>
          </cell>
          <cell r="D223">
            <v>10</v>
          </cell>
          <cell r="E223">
            <v>40</v>
          </cell>
          <cell r="F223">
            <v>200</v>
          </cell>
          <cell r="G223">
            <v>20</v>
          </cell>
          <cell r="H223">
            <v>50</v>
          </cell>
          <cell r="I223">
            <v>250</v>
          </cell>
          <cell r="J223">
            <v>570</v>
          </cell>
        </row>
        <row r="224">
          <cell r="A224" t="str">
            <v>L</v>
          </cell>
          <cell r="B224" t="str">
            <v>02産業システム長崎</v>
          </cell>
          <cell r="C224" t="str">
            <v>01電力</v>
          </cell>
          <cell r="D224">
            <v>0</v>
          </cell>
          <cell r="E224">
            <v>0</v>
          </cell>
          <cell r="F224">
            <v>0</v>
          </cell>
          <cell r="G224">
            <v>0</v>
          </cell>
          <cell r="H224">
            <v>0</v>
          </cell>
          <cell r="I224">
            <v>0</v>
          </cell>
          <cell r="J224">
            <v>0</v>
          </cell>
        </row>
        <row r="225">
          <cell r="A225" t="str">
            <v>L</v>
          </cell>
          <cell r="B225" t="str">
            <v>02産業システム長崎</v>
          </cell>
          <cell r="C225" t="str">
            <v>03産業国内</v>
          </cell>
          <cell r="D225">
            <v>30</v>
          </cell>
          <cell r="E225">
            <v>50</v>
          </cell>
          <cell r="F225">
            <v>10</v>
          </cell>
          <cell r="G225">
            <v>20</v>
          </cell>
          <cell r="H225">
            <v>30</v>
          </cell>
          <cell r="I225">
            <v>170</v>
          </cell>
          <cell r="J225">
            <v>310</v>
          </cell>
        </row>
        <row r="226">
          <cell r="A226" t="str">
            <v>L</v>
          </cell>
          <cell r="B226" t="str">
            <v>02産業システム長崎</v>
          </cell>
          <cell r="C226" t="str">
            <v>04産業海外</v>
          </cell>
          <cell r="D226">
            <v>0</v>
          </cell>
          <cell r="E226">
            <v>0</v>
          </cell>
          <cell r="F226">
            <v>0</v>
          </cell>
          <cell r="G226">
            <v>0</v>
          </cell>
          <cell r="H226">
            <v>0</v>
          </cell>
          <cell r="I226">
            <v>0</v>
          </cell>
          <cell r="J226">
            <v>0</v>
          </cell>
        </row>
        <row r="227">
          <cell r="A227" t="str">
            <v>L</v>
          </cell>
          <cell r="B227" t="str">
            <v>02産業システム長崎</v>
          </cell>
          <cell r="C227" t="str">
            <v>07社シ国内</v>
          </cell>
          <cell r="D227">
            <v>0</v>
          </cell>
          <cell r="E227">
            <v>0</v>
          </cell>
          <cell r="F227">
            <v>0</v>
          </cell>
          <cell r="G227">
            <v>0</v>
          </cell>
          <cell r="H227">
            <v>0</v>
          </cell>
          <cell r="I227">
            <v>0</v>
          </cell>
          <cell r="J227">
            <v>0</v>
          </cell>
        </row>
        <row r="228">
          <cell r="A228" t="str">
            <v>L</v>
          </cell>
          <cell r="B228" t="str">
            <v>02産業システム長崎</v>
          </cell>
          <cell r="C228" t="str">
            <v>10機器</v>
          </cell>
          <cell r="D228">
            <v>0</v>
          </cell>
          <cell r="E228">
            <v>0</v>
          </cell>
          <cell r="F228">
            <v>0</v>
          </cell>
          <cell r="G228">
            <v>0</v>
          </cell>
          <cell r="H228">
            <v>30</v>
          </cell>
          <cell r="I228">
            <v>0</v>
          </cell>
          <cell r="J228">
            <v>30</v>
          </cell>
        </row>
        <row r="229">
          <cell r="A229" t="str">
            <v>L</v>
          </cell>
          <cell r="B229" t="str">
            <v>02産業システム長崎</v>
          </cell>
          <cell r="C229" t="str">
            <v>14社情</v>
          </cell>
          <cell r="D229">
            <v>0</v>
          </cell>
          <cell r="E229">
            <v>0</v>
          </cell>
          <cell r="F229">
            <v>0</v>
          </cell>
          <cell r="G229">
            <v>0</v>
          </cell>
          <cell r="H229">
            <v>0</v>
          </cell>
          <cell r="I229">
            <v>0</v>
          </cell>
          <cell r="J229">
            <v>0</v>
          </cell>
        </row>
        <row r="230">
          <cell r="A230" t="str">
            <v>L</v>
          </cell>
          <cell r="B230" t="str">
            <v>02産業システム長崎</v>
          </cell>
          <cell r="C230" t="str">
            <v>20社供</v>
          </cell>
          <cell r="D230">
            <v>0</v>
          </cell>
          <cell r="E230">
            <v>0</v>
          </cell>
          <cell r="F230">
            <v>0</v>
          </cell>
          <cell r="G230">
            <v>0</v>
          </cell>
          <cell r="H230">
            <v>0</v>
          </cell>
          <cell r="I230">
            <v>0</v>
          </cell>
          <cell r="J230">
            <v>0</v>
          </cell>
        </row>
        <row r="231">
          <cell r="A231" t="str">
            <v>L</v>
          </cell>
          <cell r="B231" t="str">
            <v>02産業システム長崎</v>
          </cell>
          <cell r="C231" t="str">
            <v>21直扱</v>
          </cell>
          <cell r="D231">
            <v>0</v>
          </cell>
          <cell r="E231">
            <v>0</v>
          </cell>
          <cell r="F231">
            <v>0</v>
          </cell>
          <cell r="G231">
            <v>0</v>
          </cell>
          <cell r="H231">
            <v>0</v>
          </cell>
          <cell r="I231">
            <v>0</v>
          </cell>
          <cell r="J231">
            <v>0</v>
          </cell>
        </row>
        <row r="232">
          <cell r="A232" t="str">
            <v>L</v>
          </cell>
          <cell r="B232" t="str">
            <v>02産業システム長崎 計</v>
          </cell>
          <cell r="D232">
            <v>30</v>
          </cell>
          <cell r="E232">
            <v>50</v>
          </cell>
          <cell r="F232">
            <v>10</v>
          </cell>
          <cell r="G232">
            <v>20</v>
          </cell>
          <cell r="H232">
            <v>60</v>
          </cell>
          <cell r="I232">
            <v>170</v>
          </cell>
          <cell r="J232">
            <v>340</v>
          </cell>
        </row>
        <row r="233">
          <cell r="A233" t="str">
            <v>L</v>
          </cell>
          <cell r="B233" t="str">
            <v>03(長)社会環境（交通)</v>
          </cell>
          <cell r="C233" t="str">
            <v>05交通国内</v>
          </cell>
          <cell r="D233">
            <v>0</v>
          </cell>
          <cell r="E233">
            <v>0</v>
          </cell>
          <cell r="F233">
            <v>80</v>
          </cell>
          <cell r="G233">
            <v>30</v>
          </cell>
          <cell r="H233">
            <v>0</v>
          </cell>
          <cell r="I233">
            <v>180</v>
          </cell>
          <cell r="J233">
            <v>290</v>
          </cell>
        </row>
        <row r="234">
          <cell r="A234" t="str">
            <v>L</v>
          </cell>
          <cell r="B234" t="str">
            <v>03(長)社会環境（交通)</v>
          </cell>
          <cell r="C234" t="str">
            <v>08ビル</v>
          </cell>
          <cell r="D234">
            <v>0</v>
          </cell>
          <cell r="E234">
            <v>0</v>
          </cell>
          <cell r="F234">
            <v>0</v>
          </cell>
          <cell r="G234">
            <v>30</v>
          </cell>
          <cell r="H234">
            <v>0</v>
          </cell>
          <cell r="I234">
            <v>0</v>
          </cell>
          <cell r="J234">
            <v>30</v>
          </cell>
        </row>
        <row r="235">
          <cell r="A235" t="str">
            <v>L</v>
          </cell>
          <cell r="B235" t="str">
            <v>03(長)社会環境（交通)</v>
          </cell>
          <cell r="C235" t="str">
            <v>20社供</v>
          </cell>
          <cell r="D235">
            <v>0</v>
          </cell>
          <cell r="E235">
            <v>0</v>
          </cell>
          <cell r="F235">
            <v>0</v>
          </cell>
          <cell r="G235">
            <v>0</v>
          </cell>
          <cell r="H235">
            <v>0</v>
          </cell>
          <cell r="I235">
            <v>0</v>
          </cell>
          <cell r="J235">
            <v>0</v>
          </cell>
        </row>
        <row r="236">
          <cell r="A236" t="str">
            <v>L</v>
          </cell>
          <cell r="B236" t="str">
            <v>03(長)社会環境（交通)</v>
          </cell>
          <cell r="C236" t="str">
            <v>21直扱</v>
          </cell>
          <cell r="D236">
            <v>0</v>
          </cell>
          <cell r="E236">
            <v>0</v>
          </cell>
          <cell r="F236">
            <v>0</v>
          </cell>
          <cell r="G236">
            <v>0</v>
          </cell>
          <cell r="H236">
            <v>0</v>
          </cell>
          <cell r="I236">
            <v>0</v>
          </cell>
          <cell r="J236">
            <v>0</v>
          </cell>
        </row>
        <row r="237">
          <cell r="A237" t="str">
            <v>L</v>
          </cell>
          <cell r="B237" t="str">
            <v>03(長)社会環境（交通) 計</v>
          </cell>
          <cell r="D237">
            <v>0</v>
          </cell>
          <cell r="E237">
            <v>0</v>
          </cell>
          <cell r="F237">
            <v>80</v>
          </cell>
          <cell r="G237">
            <v>60</v>
          </cell>
          <cell r="H237">
            <v>0</v>
          </cell>
          <cell r="I237">
            <v>180</v>
          </cell>
          <cell r="J237">
            <v>320</v>
          </cell>
        </row>
        <row r="238">
          <cell r="A238" t="str">
            <v>L</v>
          </cell>
          <cell r="B238" t="str">
            <v>06(長)ＭＷＤ</v>
          </cell>
          <cell r="C238" t="str">
            <v>05交通国内</v>
          </cell>
          <cell r="D238">
            <v>0</v>
          </cell>
          <cell r="E238">
            <v>0</v>
          </cell>
          <cell r="F238">
            <v>0</v>
          </cell>
          <cell r="G238">
            <v>0</v>
          </cell>
          <cell r="H238">
            <v>0</v>
          </cell>
          <cell r="I238">
            <v>20</v>
          </cell>
          <cell r="J238">
            <v>20</v>
          </cell>
        </row>
        <row r="239">
          <cell r="A239" t="str">
            <v>L</v>
          </cell>
          <cell r="B239" t="str">
            <v>06(長)ＭＷＤ</v>
          </cell>
          <cell r="C239" t="str">
            <v>07社シ国内</v>
          </cell>
          <cell r="D239">
            <v>0</v>
          </cell>
          <cell r="E239">
            <v>0</v>
          </cell>
          <cell r="F239">
            <v>0</v>
          </cell>
          <cell r="G239">
            <v>0</v>
          </cell>
          <cell r="H239">
            <v>0</v>
          </cell>
          <cell r="I239">
            <v>0</v>
          </cell>
          <cell r="J239">
            <v>0</v>
          </cell>
        </row>
        <row r="240">
          <cell r="A240" t="str">
            <v>L</v>
          </cell>
          <cell r="B240" t="str">
            <v>06(長)ＭＷＤ</v>
          </cell>
          <cell r="C240" t="str">
            <v>14社情</v>
          </cell>
          <cell r="D240">
            <v>0</v>
          </cell>
          <cell r="E240">
            <v>0</v>
          </cell>
          <cell r="F240">
            <v>0</v>
          </cell>
          <cell r="G240">
            <v>0</v>
          </cell>
          <cell r="H240">
            <v>0</v>
          </cell>
          <cell r="I240">
            <v>0</v>
          </cell>
          <cell r="J240">
            <v>0</v>
          </cell>
        </row>
        <row r="241">
          <cell r="A241" t="str">
            <v>L</v>
          </cell>
          <cell r="B241" t="str">
            <v>06(長)ＭＷＤ 計</v>
          </cell>
          <cell r="D241">
            <v>0</v>
          </cell>
          <cell r="E241">
            <v>0</v>
          </cell>
          <cell r="F241">
            <v>0</v>
          </cell>
          <cell r="G241">
            <v>0</v>
          </cell>
          <cell r="H241">
            <v>0</v>
          </cell>
          <cell r="I241">
            <v>20</v>
          </cell>
          <cell r="J241">
            <v>20</v>
          </cell>
        </row>
        <row r="242">
          <cell r="A242" t="str">
            <v>L</v>
          </cell>
          <cell r="B242" t="str">
            <v>07防衛庁</v>
          </cell>
          <cell r="C242" t="str">
            <v>03産業国内</v>
          </cell>
          <cell r="D242">
            <v>0</v>
          </cell>
          <cell r="E242">
            <v>10</v>
          </cell>
          <cell r="F242">
            <v>20</v>
          </cell>
          <cell r="G242">
            <v>30</v>
          </cell>
          <cell r="H242">
            <v>70</v>
          </cell>
          <cell r="I242">
            <v>60</v>
          </cell>
          <cell r="J242">
            <v>190</v>
          </cell>
        </row>
        <row r="243">
          <cell r="A243" t="str">
            <v>L</v>
          </cell>
          <cell r="B243" t="str">
            <v>07防衛庁 計</v>
          </cell>
          <cell r="D243">
            <v>0</v>
          </cell>
          <cell r="E243">
            <v>10</v>
          </cell>
          <cell r="F243">
            <v>20</v>
          </cell>
          <cell r="G243">
            <v>30</v>
          </cell>
          <cell r="H243">
            <v>70</v>
          </cell>
          <cell r="I243">
            <v>60</v>
          </cell>
          <cell r="J243">
            <v>190</v>
          </cell>
        </row>
        <row r="244">
          <cell r="A244" t="str">
            <v>L</v>
          </cell>
          <cell r="B244" t="str">
            <v>08(長)艦艇</v>
          </cell>
          <cell r="C244" t="str">
            <v>03産業国内</v>
          </cell>
          <cell r="D244">
            <v>370</v>
          </cell>
          <cell r="E244">
            <v>40</v>
          </cell>
          <cell r="F244">
            <v>40</v>
          </cell>
          <cell r="G244">
            <v>160</v>
          </cell>
          <cell r="H244">
            <v>0</v>
          </cell>
          <cell r="I244">
            <v>180</v>
          </cell>
          <cell r="J244">
            <v>790</v>
          </cell>
        </row>
        <row r="245">
          <cell r="A245" t="str">
            <v>L</v>
          </cell>
          <cell r="B245" t="str">
            <v>08(長)艦艇 計</v>
          </cell>
          <cell r="D245">
            <v>370</v>
          </cell>
          <cell r="E245">
            <v>40</v>
          </cell>
          <cell r="F245">
            <v>40</v>
          </cell>
          <cell r="G245">
            <v>160</v>
          </cell>
          <cell r="H245">
            <v>0</v>
          </cell>
          <cell r="I245">
            <v>180</v>
          </cell>
          <cell r="J245">
            <v>790</v>
          </cell>
        </row>
        <row r="246">
          <cell r="A246" t="str">
            <v>L</v>
          </cell>
          <cell r="B246" t="str">
            <v>09トータルＥ</v>
          </cell>
          <cell r="C246" t="str">
            <v>03産業国内</v>
          </cell>
          <cell r="D246">
            <v>0</v>
          </cell>
          <cell r="E246">
            <v>0</v>
          </cell>
          <cell r="F246">
            <v>140</v>
          </cell>
          <cell r="G246">
            <v>0</v>
          </cell>
          <cell r="H246">
            <v>0</v>
          </cell>
          <cell r="I246">
            <v>40</v>
          </cell>
          <cell r="J246">
            <v>180</v>
          </cell>
        </row>
        <row r="247">
          <cell r="A247" t="str">
            <v>L</v>
          </cell>
          <cell r="B247" t="str">
            <v>09トータルＥ 計</v>
          </cell>
          <cell r="D247">
            <v>0</v>
          </cell>
          <cell r="E247">
            <v>0</v>
          </cell>
          <cell r="F247">
            <v>140</v>
          </cell>
          <cell r="G247">
            <v>0</v>
          </cell>
          <cell r="H247">
            <v>0</v>
          </cell>
          <cell r="I247">
            <v>40</v>
          </cell>
          <cell r="J247">
            <v>180</v>
          </cell>
        </row>
        <row r="248">
          <cell r="A248" t="str">
            <v>L</v>
          </cell>
          <cell r="B248" t="str">
            <v>10(長)環境</v>
          </cell>
          <cell r="C248" t="str">
            <v>01電力</v>
          </cell>
          <cell r="D248">
            <v>0</v>
          </cell>
          <cell r="E248">
            <v>0</v>
          </cell>
          <cell r="F248">
            <v>0</v>
          </cell>
          <cell r="G248">
            <v>0</v>
          </cell>
          <cell r="H248">
            <v>0</v>
          </cell>
          <cell r="I248">
            <v>0</v>
          </cell>
          <cell r="J248">
            <v>0</v>
          </cell>
        </row>
        <row r="249">
          <cell r="A249" t="str">
            <v>L</v>
          </cell>
          <cell r="B249" t="str">
            <v>10(長)環境</v>
          </cell>
          <cell r="C249" t="str">
            <v>03産業国内</v>
          </cell>
          <cell r="D249">
            <v>10</v>
          </cell>
          <cell r="E249">
            <v>0</v>
          </cell>
          <cell r="F249">
            <v>10</v>
          </cell>
          <cell r="G249">
            <v>0</v>
          </cell>
          <cell r="H249">
            <v>0</v>
          </cell>
          <cell r="I249">
            <v>10</v>
          </cell>
          <cell r="J249">
            <v>30</v>
          </cell>
        </row>
        <row r="250">
          <cell r="A250" t="str">
            <v>L</v>
          </cell>
          <cell r="B250" t="str">
            <v>10(長)環境 計</v>
          </cell>
          <cell r="D250">
            <v>10</v>
          </cell>
          <cell r="E250">
            <v>0</v>
          </cell>
          <cell r="F250">
            <v>10</v>
          </cell>
          <cell r="G250">
            <v>0</v>
          </cell>
          <cell r="H250">
            <v>0</v>
          </cell>
          <cell r="I250">
            <v>10</v>
          </cell>
          <cell r="J250">
            <v>30</v>
          </cell>
        </row>
        <row r="251">
          <cell r="A251" t="str">
            <v>L</v>
          </cell>
          <cell r="B251" t="str">
            <v>11ダイナモ</v>
          </cell>
          <cell r="C251" t="str">
            <v>03産業国内</v>
          </cell>
          <cell r="D251">
            <v>0</v>
          </cell>
          <cell r="E251">
            <v>20</v>
          </cell>
          <cell r="F251">
            <v>40</v>
          </cell>
          <cell r="G251">
            <v>20</v>
          </cell>
          <cell r="H251">
            <v>0</v>
          </cell>
          <cell r="I251">
            <v>20</v>
          </cell>
          <cell r="J251">
            <v>100</v>
          </cell>
        </row>
        <row r="252">
          <cell r="A252" t="str">
            <v>L</v>
          </cell>
          <cell r="B252" t="str">
            <v>11ダイナモ</v>
          </cell>
          <cell r="C252" t="str">
            <v>21直扱</v>
          </cell>
          <cell r="D252">
            <v>0</v>
          </cell>
          <cell r="E252">
            <v>0</v>
          </cell>
          <cell r="F252">
            <v>0</v>
          </cell>
          <cell r="G252">
            <v>0</v>
          </cell>
          <cell r="H252">
            <v>0</v>
          </cell>
          <cell r="I252">
            <v>0</v>
          </cell>
          <cell r="J252">
            <v>0</v>
          </cell>
        </row>
        <row r="253">
          <cell r="A253" t="str">
            <v>L</v>
          </cell>
          <cell r="B253" t="str">
            <v>11ダイナモ 計</v>
          </cell>
          <cell r="D253">
            <v>0</v>
          </cell>
          <cell r="E253">
            <v>20</v>
          </cell>
          <cell r="F253">
            <v>40</v>
          </cell>
          <cell r="G253">
            <v>20</v>
          </cell>
          <cell r="H253">
            <v>0</v>
          </cell>
          <cell r="I253">
            <v>20</v>
          </cell>
          <cell r="J253">
            <v>100</v>
          </cell>
        </row>
        <row r="254">
          <cell r="A254" t="str">
            <v>L</v>
          </cell>
          <cell r="B254" t="str">
            <v>12テスター</v>
          </cell>
          <cell r="C254" t="str">
            <v>03産業国内</v>
          </cell>
          <cell r="D254">
            <v>0</v>
          </cell>
          <cell r="E254">
            <v>0</v>
          </cell>
          <cell r="F254">
            <v>40</v>
          </cell>
          <cell r="G254">
            <v>70</v>
          </cell>
          <cell r="H254">
            <v>50</v>
          </cell>
          <cell r="I254">
            <v>140</v>
          </cell>
          <cell r="J254">
            <v>300</v>
          </cell>
        </row>
        <row r="255">
          <cell r="A255" t="str">
            <v>L</v>
          </cell>
          <cell r="B255" t="str">
            <v>12テスター</v>
          </cell>
          <cell r="C255" t="str">
            <v>21直扱</v>
          </cell>
          <cell r="D255">
            <v>0</v>
          </cell>
          <cell r="E255">
            <v>0</v>
          </cell>
          <cell r="F255">
            <v>0</v>
          </cell>
          <cell r="G255">
            <v>0</v>
          </cell>
          <cell r="H255">
            <v>0</v>
          </cell>
          <cell r="I255">
            <v>0</v>
          </cell>
          <cell r="J255">
            <v>0</v>
          </cell>
        </row>
        <row r="256">
          <cell r="A256" t="str">
            <v>L</v>
          </cell>
          <cell r="B256" t="str">
            <v>12テスター 計</v>
          </cell>
          <cell r="D256">
            <v>0</v>
          </cell>
          <cell r="E256">
            <v>0</v>
          </cell>
          <cell r="F256">
            <v>40</v>
          </cell>
          <cell r="G256">
            <v>70</v>
          </cell>
          <cell r="H256">
            <v>50</v>
          </cell>
          <cell r="I256">
            <v>140</v>
          </cell>
          <cell r="J256">
            <v>300</v>
          </cell>
        </row>
        <row r="257">
          <cell r="A257" t="str">
            <v>L</v>
          </cell>
          <cell r="B257" t="str">
            <v>14ヒートパイプ</v>
          </cell>
          <cell r="C257" t="str">
            <v>03産業国内</v>
          </cell>
          <cell r="D257">
            <v>0</v>
          </cell>
          <cell r="E257">
            <v>10</v>
          </cell>
          <cell r="F257">
            <v>0</v>
          </cell>
          <cell r="G257">
            <v>10</v>
          </cell>
          <cell r="H257">
            <v>0</v>
          </cell>
          <cell r="I257">
            <v>60</v>
          </cell>
          <cell r="J257">
            <v>80</v>
          </cell>
        </row>
        <row r="258">
          <cell r="A258" t="str">
            <v>L</v>
          </cell>
          <cell r="B258" t="str">
            <v>14ヒートパイプ</v>
          </cell>
          <cell r="C258" t="str">
            <v>20社供</v>
          </cell>
          <cell r="D258">
            <v>0</v>
          </cell>
          <cell r="E258">
            <v>10</v>
          </cell>
          <cell r="F258">
            <v>10</v>
          </cell>
          <cell r="G258">
            <v>10</v>
          </cell>
          <cell r="H258">
            <v>0</v>
          </cell>
          <cell r="I258">
            <v>0</v>
          </cell>
          <cell r="J258">
            <v>30</v>
          </cell>
        </row>
        <row r="259">
          <cell r="A259" t="str">
            <v>L</v>
          </cell>
          <cell r="B259" t="str">
            <v>14ヒートパイプ</v>
          </cell>
          <cell r="C259" t="str">
            <v>21直扱</v>
          </cell>
          <cell r="D259">
            <v>0</v>
          </cell>
          <cell r="E259">
            <v>0</v>
          </cell>
          <cell r="F259">
            <v>0</v>
          </cell>
          <cell r="G259">
            <v>0</v>
          </cell>
          <cell r="H259">
            <v>0</v>
          </cell>
          <cell r="I259">
            <v>0</v>
          </cell>
          <cell r="J259">
            <v>0</v>
          </cell>
        </row>
        <row r="260">
          <cell r="A260" t="str">
            <v>L</v>
          </cell>
          <cell r="B260" t="str">
            <v>14ヒートパイプ 計</v>
          </cell>
          <cell r="D260">
            <v>0</v>
          </cell>
          <cell r="E260">
            <v>20</v>
          </cell>
          <cell r="F260">
            <v>10</v>
          </cell>
          <cell r="G260">
            <v>20</v>
          </cell>
          <cell r="H260">
            <v>0</v>
          </cell>
          <cell r="I260">
            <v>60</v>
          </cell>
          <cell r="J260">
            <v>110</v>
          </cell>
        </row>
        <row r="261">
          <cell r="A261" t="str">
            <v>L</v>
          </cell>
          <cell r="B261" t="str">
            <v>15電機応用ｼｽﾃﾑその他</v>
          </cell>
          <cell r="C261" t="str">
            <v>01電力</v>
          </cell>
          <cell r="D261">
            <v>0</v>
          </cell>
          <cell r="E261">
            <v>0</v>
          </cell>
          <cell r="F261">
            <v>0</v>
          </cell>
          <cell r="G261">
            <v>0</v>
          </cell>
          <cell r="H261">
            <v>0</v>
          </cell>
          <cell r="I261">
            <v>0</v>
          </cell>
          <cell r="J261">
            <v>0</v>
          </cell>
        </row>
        <row r="262">
          <cell r="A262" t="str">
            <v>L</v>
          </cell>
          <cell r="B262" t="str">
            <v>15電機応用ｼｽﾃﾑその他 計</v>
          </cell>
          <cell r="D262">
            <v>0</v>
          </cell>
          <cell r="E262">
            <v>0</v>
          </cell>
          <cell r="F262">
            <v>0</v>
          </cell>
          <cell r="G262">
            <v>0</v>
          </cell>
          <cell r="H262">
            <v>0</v>
          </cell>
          <cell r="I262">
            <v>0</v>
          </cell>
          <cell r="J262">
            <v>0</v>
          </cell>
        </row>
        <row r="263">
          <cell r="A263" t="str">
            <v>L</v>
          </cell>
          <cell r="B263" t="str">
            <v>16オゾン応用（公共）</v>
          </cell>
          <cell r="C263" t="str">
            <v>07社シ国内</v>
          </cell>
          <cell r="D263">
            <v>0</v>
          </cell>
          <cell r="E263">
            <v>0</v>
          </cell>
          <cell r="F263">
            <v>0</v>
          </cell>
          <cell r="G263">
            <v>0</v>
          </cell>
          <cell r="H263">
            <v>0</v>
          </cell>
          <cell r="I263">
            <v>30</v>
          </cell>
          <cell r="J263">
            <v>30</v>
          </cell>
        </row>
        <row r="264">
          <cell r="A264" t="str">
            <v>L</v>
          </cell>
          <cell r="B264" t="str">
            <v>16オゾン応用（公共）</v>
          </cell>
          <cell r="C264" t="str">
            <v>21直扱</v>
          </cell>
          <cell r="D264">
            <v>0</v>
          </cell>
          <cell r="E264">
            <v>0</v>
          </cell>
          <cell r="F264">
            <v>0</v>
          </cell>
          <cell r="G264">
            <v>0</v>
          </cell>
          <cell r="H264">
            <v>0</v>
          </cell>
          <cell r="I264">
            <v>0</v>
          </cell>
          <cell r="J264">
            <v>0</v>
          </cell>
        </row>
        <row r="265">
          <cell r="A265" t="str">
            <v>L</v>
          </cell>
          <cell r="B265" t="str">
            <v>16オゾン応用（公共） 計</v>
          </cell>
          <cell r="D265">
            <v>0</v>
          </cell>
          <cell r="E265">
            <v>0</v>
          </cell>
          <cell r="F265">
            <v>0</v>
          </cell>
          <cell r="G265">
            <v>0</v>
          </cell>
          <cell r="H265">
            <v>0</v>
          </cell>
          <cell r="I265">
            <v>30</v>
          </cell>
          <cell r="J265">
            <v>30</v>
          </cell>
        </row>
        <row r="266">
          <cell r="A266" t="str">
            <v>L</v>
          </cell>
          <cell r="B266" t="str">
            <v>17オゾン応用（民需）</v>
          </cell>
          <cell r="C266" t="str">
            <v>03産業国内</v>
          </cell>
          <cell r="D266">
            <v>0</v>
          </cell>
          <cell r="E266">
            <v>0</v>
          </cell>
          <cell r="F266">
            <v>0</v>
          </cell>
          <cell r="G266">
            <v>10</v>
          </cell>
          <cell r="H266">
            <v>10</v>
          </cell>
          <cell r="I266">
            <v>20</v>
          </cell>
          <cell r="J266">
            <v>40</v>
          </cell>
        </row>
        <row r="267">
          <cell r="A267" t="str">
            <v>L</v>
          </cell>
          <cell r="B267" t="str">
            <v>17オゾン応用（民需）</v>
          </cell>
          <cell r="C267" t="str">
            <v>20社供</v>
          </cell>
          <cell r="D267">
            <v>0</v>
          </cell>
          <cell r="E267">
            <v>0</v>
          </cell>
          <cell r="F267">
            <v>0</v>
          </cell>
          <cell r="G267">
            <v>0</v>
          </cell>
          <cell r="H267">
            <v>0</v>
          </cell>
          <cell r="I267">
            <v>0</v>
          </cell>
          <cell r="J267">
            <v>0</v>
          </cell>
        </row>
        <row r="268">
          <cell r="A268" t="str">
            <v>L</v>
          </cell>
          <cell r="B268" t="str">
            <v>17オゾン応用（民需） 計</v>
          </cell>
          <cell r="D268">
            <v>0</v>
          </cell>
          <cell r="E268">
            <v>0</v>
          </cell>
          <cell r="F268">
            <v>0</v>
          </cell>
          <cell r="G268">
            <v>10</v>
          </cell>
          <cell r="H268">
            <v>10</v>
          </cell>
          <cell r="I268">
            <v>20</v>
          </cell>
          <cell r="J268">
            <v>40</v>
          </cell>
        </row>
        <row r="269">
          <cell r="A269" t="str">
            <v>L</v>
          </cell>
          <cell r="B269" t="str">
            <v>18オゾン（海外）</v>
          </cell>
          <cell r="C269" t="str">
            <v>03産業国内</v>
          </cell>
          <cell r="D269">
            <v>0</v>
          </cell>
          <cell r="E269">
            <v>0</v>
          </cell>
          <cell r="F269">
            <v>0</v>
          </cell>
          <cell r="G269">
            <v>0</v>
          </cell>
          <cell r="H269">
            <v>0</v>
          </cell>
          <cell r="I269">
            <v>0</v>
          </cell>
          <cell r="J269">
            <v>0</v>
          </cell>
        </row>
        <row r="270">
          <cell r="A270" t="str">
            <v>L</v>
          </cell>
          <cell r="B270" t="str">
            <v>18オゾン（海外）</v>
          </cell>
          <cell r="C270" t="str">
            <v>09社シ海</v>
          </cell>
          <cell r="D270">
            <v>0</v>
          </cell>
          <cell r="E270">
            <v>0</v>
          </cell>
          <cell r="F270">
            <v>0</v>
          </cell>
          <cell r="G270">
            <v>0</v>
          </cell>
          <cell r="H270">
            <v>0</v>
          </cell>
          <cell r="I270">
            <v>0</v>
          </cell>
          <cell r="J270">
            <v>0</v>
          </cell>
        </row>
        <row r="271">
          <cell r="A271" t="str">
            <v>L</v>
          </cell>
          <cell r="B271" t="str">
            <v>18オゾン（海外） 計</v>
          </cell>
          <cell r="D271">
            <v>0</v>
          </cell>
          <cell r="E271">
            <v>0</v>
          </cell>
          <cell r="F271">
            <v>0</v>
          </cell>
          <cell r="G271">
            <v>0</v>
          </cell>
          <cell r="H271">
            <v>0</v>
          </cell>
          <cell r="I271">
            <v>0</v>
          </cell>
          <cell r="J271">
            <v>0</v>
          </cell>
        </row>
        <row r="272">
          <cell r="A272" t="str">
            <v>L</v>
          </cell>
          <cell r="B272" t="str">
            <v>19産環Ｅ（ＡＣＧ）</v>
          </cell>
          <cell r="C272" t="str">
            <v>03産業国内</v>
          </cell>
          <cell r="D272">
            <v>0</v>
          </cell>
          <cell r="E272">
            <v>0</v>
          </cell>
          <cell r="F272">
            <v>0</v>
          </cell>
          <cell r="G272">
            <v>120</v>
          </cell>
          <cell r="H272">
            <v>0</v>
          </cell>
          <cell r="I272">
            <v>60</v>
          </cell>
          <cell r="J272">
            <v>180</v>
          </cell>
        </row>
        <row r="273">
          <cell r="A273" t="str">
            <v>L</v>
          </cell>
          <cell r="B273" t="str">
            <v>19産環Ｅ（ＡＣＧ） 計</v>
          </cell>
          <cell r="D273">
            <v>0</v>
          </cell>
          <cell r="E273">
            <v>0</v>
          </cell>
          <cell r="F273">
            <v>0</v>
          </cell>
          <cell r="G273">
            <v>120</v>
          </cell>
          <cell r="H273">
            <v>0</v>
          </cell>
          <cell r="I273">
            <v>60</v>
          </cell>
          <cell r="J273">
            <v>180</v>
          </cell>
        </row>
        <row r="274">
          <cell r="A274" t="str">
            <v>L</v>
          </cell>
          <cell r="B274" t="str">
            <v>20産環Ｅ（ＩＭ）</v>
          </cell>
          <cell r="C274" t="str">
            <v>03産業国内</v>
          </cell>
          <cell r="D274">
            <v>0</v>
          </cell>
          <cell r="E274">
            <v>0</v>
          </cell>
          <cell r="F274">
            <v>0</v>
          </cell>
          <cell r="G274">
            <v>0</v>
          </cell>
          <cell r="H274">
            <v>0</v>
          </cell>
          <cell r="I274">
            <v>0</v>
          </cell>
          <cell r="J274">
            <v>0</v>
          </cell>
        </row>
        <row r="275">
          <cell r="A275" t="str">
            <v>L</v>
          </cell>
          <cell r="B275" t="str">
            <v>20産環Ｅ（ＩＭ） 計</v>
          </cell>
          <cell r="D275">
            <v>0</v>
          </cell>
          <cell r="E275">
            <v>0</v>
          </cell>
          <cell r="F275">
            <v>0</v>
          </cell>
          <cell r="G275">
            <v>0</v>
          </cell>
          <cell r="H275">
            <v>0</v>
          </cell>
          <cell r="I275">
            <v>0</v>
          </cell>
          <cell r="J275">
            <v>0</v>
          </cell>
        </row>
        <row r="276">
          <cell r="A276" t="str">
            <v>L 計</v>
          </cell>
          <cell r="D276">
            <v>420</v>
          </cell>
          <cell r="E276">
            <v>180</v>
          </cell>
          <cell r="F276">
            <v>590</v>
          </cell>
          <cell r="G276">
            <v>530</v>
          </cell>
          <cell r="H276">
            <v>240</v>
          </cell>
          <cell r="I276">
            <v>1240</v>
          </cell>
          <cell r="J276">
            <v>3200</v>
          </cell>
        </row>
        <row r="277">
          <cell r="A277" t="str">
            <v>N</v>
          </cell>
          <cell r="B277" t="str">
            <v>1上水</v>
          </cell>
          <cell r="C277" t="str">
            <v>03産業国内</v>
          </cell>
          <cell r="D277">
            <v>0</v>
          </cell>
          <cell r="E277">
            <v>0</v>
          </cell>
          <cell r="F277">
            <v>0</v>
          </cell>
          <cell r="G277">
            <v>0</v>
          </cell>
          <cell r="H277">
            <v>0</v>
          </cell>
          <cell r="I277">
            <v>0</v>
          </cell>
          <cell r="J277">
            <v>0</v>
          </cell>
        </row>
        <row r="278">
          <cell r="A278" t="str">
            <v>N</v>
          </cell>
          <cell r="B278" t="str">
            <v>1上水</v>
          </cell>
          <cell r="C278" t="str">
            <v>07社シ国内</v>
          </cell>
          <cell r="D278">
            <v>70</v>
          </cell>
          <cell r="E278">
            <v>20</v>
          </cell>
          <cell r="F278">
            <v>90</v>
          </cell>
          <cell r="G278">
            <v>30</v>
          </cell>
          <cell r="H278">
            <v>10</v>
          </cell>
          <cell r="I278">
            <v>20</v>
          </cell>
          <cell r="J278">
            <v>240</v>
          </cell>
        </row>
        <row r="279">
          <cell r="A279" t="str">
            <v>N</v>
          </cell>
          <cell r="B279" t="str">
            <v>1上水</v>
          </cell>
          <cell r="C279" t="str">
            <v>21直扱</v>
          </cell>
          <cell r="D279">
            <v>0</v>
          </cell>
          <cell r="E279">
            <v>0</v>
          </cell>
          <cell r="F279">
            <v>0</v>
          </cell>
          <cell r="G279">
            <v>0</v>
          </cell>
          <cell r="H279">
            <v>0</v>
          </cell>
          <cell r="I279">
            <v>10</v>
          </cell>
          <cell r="J279">
            <v>10</v>
          </cell>
        </row>
        <row r="280">
          <cell r="A280" t="str">
            <v>N</v>
          </cell>
          <cell r="B280" t="str">
            <v>1上水 計</v>
          </cell>
          <cell r="D280">
            <v>70</v>
          </cell>
          <cell r="E280">
            <v>20</v>
          </cell>
          <cell r="F280">
            <v>90</v>
          </cell>
          <cell r="G280">
            <v>30</v>
          </cell>
          <cell r="H280">
            <v>10</v>
          </cell>
          <cell r="I280">
            <v>30</v>
          </cell>
          <cell r="J280">
            <v>250</v>
          </cell>
        </row>
        <row r="281">
          <cell r="A281" t="str">
            <v>N</v>
          </cell>
          <cell r="B281" t="str">
            <v>2下水</v>
          </cell>
          <cell r="C281" t="str">
            <v>07社シ国内</v>
          </cell>
          <cell r="D281">
            <v>30</v>
          </cell>
          <cell r="E281">
            <v>110</v>
          </cell>
          <cell r="F281">
            <v>200</v>
          </cell>
          <cell r="G281">
            <v>170</v>
          </cell>
          <cell r="H281">
            <v>800</v>
          </cell>
          <cell r="I281">
            <v>900</v>
          </cell>
          <cell r="J281">
            <v>2210</v>
          </cell>
        </row>
        <row r="282">
          <cell r="A282" t="str">
            <v>N</v>
          </cell>
          <cell r="B282" t="str">
            <v>2下水</v>
          </cell>
          <cell r="C282" t="str">
            <v>13情本</v>
          </cell>
          <cell r="D282">
            <v>0</v>
          </cell>
          <cell r="E282">
            <v>0</v>
          </cell>
          <cell r="F282">
            <v>0</v>
          </cell>
          <cell r="G282">
            <v>0</v>
          </cell>
          <cell r="H282">
            <v>0</v>
          </cell>
          <cell r="I282">
            <v>0</v>
          </cell>
          <cell r="J282">
            <v>0</v>
          </cell>
        </row>
        <row r="283">
          <cell r="A283" t="str">
            <v>N</v>
          </cell>
          <cell r="B283" t="str">
            <v>2下水</v>
          </cell>
          <cell r="C283" t="str">
            <v>14社情</v>
          </cell>
          <cell r="D283">
            <v>0</v>
          </cell>
          <cell r="E283">
            <v>0</v>
          </cell>
          <cell r="F283">
            <v>0</v>
          </cell>
          <cell r="G283">
            <v>0</v>
          </cell>
          <cell r="H283">
            <v>0</v>
          </cell>
          <cell r="I283">
            <v>50</v>
          </cell>
          <cell r="J283">
            <v>50</v>
          </cell>
        </row>
        <row r="284">
          <cell r="A284" t="str">
            <v>N</v>
          </cell>
          <cell r="B284" t="str">
            <v>2下水</v>
          </cell>
          <cell r="C284" t="str">
            <v>21直扱</v>
          </cell>
          <cell r="D284">
            <v>20</v>
          </cell>
          <cell r="E284">
            <v>10</v>
          </cell>
          <cell r="F284">
            <v>0</v>
          </cell>
          <cell r="G284">
            <v>0</v>
          </cell>
          <cell r="H284">
            <v>0</v>
          </cell>
          <cell r="I284">
            <v>10</v>
          </cell>
          <cell r="J284">
            <v>40</v>
          </cell>
        </row>
        <row r="285">
          <cell r="A285" t="str">
            <v>N</v>
          </cell>
          <cell r="B285" t="str">
            <v>2下水 計</v>
          </cell>
          <cell r="D285">
            <v>50</v>
          </cell>
          <cell r="E285">
            <v>120</v>
          </cell>
          <cell r="F285">
            <v>200</v>
          </cell>
          <cell r="G285">
            <v>170</v>
          </cell>
          <cell r="H285">
            <v>800</v>
          </cell>
          <cell r="I285">
            <v>960</v>
          </cell>
          <cell r="J285">
            <v>2300</v>
          </cell>
        </row>
        <row r="286">
          <cell r="A286" t="str">
            <v>N</v>
          </cell>
          <cell r="B286" t="str">
            <v>3地域開発</v>
          </cell>
          <cell r="C286" t="str">
            <v>03産業国内</v>
          </cell>
          <cell r="D286">
            <v>0</v>
          </cell>
          <cell r="E286">
            <v>0</v>
          </cell>
          <cell r="F286">
            <v>0</v>
          </cell>
          <cell r="G286">
            <v>0</v>
          </cell>
          <cell r="H286">
            <v>0</v>
          </cell>
          <cell r="I286">
            <v>0</v>
          </cell>
          <cell r="J286">
            <v>0</v>
          </cell>
        </row>
        <row r="287">
          <cell r="A287" t="str">
            <v>N</v>
          </cell>
          <cell r="B287" t="str">
            <v>3地域開発</v>
          </cell>
          <cell r="C287" t="str">
            <v>07社シ国内</v>
          </cell>
          <cell r="D287">
            <v>0</v>
          </cell>
          <cell r="E287">
            <v>0</v>
          </cell>
          <cell r="F287">
            <v>0</v>
          </cell>
          <cell r="G287">
            <v>0</v>
          </cell>
          <cell r="H287">
            <v>0</v>
          </cell>
          <cell r="I287">
            <v>0</v>
          </cell>
          <cell r="J287">
            <v>0</v>
          </cell>
        </row>
        <row r="288">
          <cell r="A288" t="str">
            <v>N</v>
          </cell>
          <cell r="B288" t="str">
            <v>3地域開発</v>
          </cell>
          <cell r="C288" t="str">
            <v>14社情</v>
          </cell>
          <cell r="D288">
            <v>0</v>
          </cell>
          <cell r="E288">
            <v>0</v>
          </cell>
          <cell r="F288">
            <v>0</v>
          </cell>
          <cell r="G288">
            <v>0</v>
          </cell>
          <cell r="H288">
            <v>0</v>
          </cell>
          <cell r="I288">
            <v>0</v>
          </cell>
          <cell r="J288">
            <v>0</v>
          </cell>
        </row>
        <row r="289">
          <cell r="A289" t="str">
            <v>N</v>
          </cell>
          <cell r="B289" t="str">
            <v>3地域開発</v>
          </cell>
          <cell r="C289" t="str">
            <v>21直扱</v>
          </cell>
          <cell r="D289">
            <v>0</v>
          </cell>
          <cell r="E289">
            <v>0</v>
          </cell>
          <cell r="F289">
            <v>0</v>
          </cell>
          <cell r="G289">
            <v>0</v>
          </cell>
          <cell r="H289">
            <v>0</v>
          </cell>
          <cell r="I289">
            <v>0</v>
          </cell>
          <cell r="J289">
            <v>0</v>
          </cell>
        </row>
        <row r="290">
          <cell r="A290" t="str">
            <v>N</v>
          </cell>
          <cell r="B290" t="str">
            <v>3地域開発 計</v>
          </cell>
          <cell r="D290">
            <v>0</v>
          </cell>
          <cell r="E290">
            <v>0</v>
          </cell>
          <cell r="F290">
            <v>0</v>
          </cell>
          <cell r="G290">
            <v>0</v>
          </cell>
          <cell r="H290">
            <v>0</v>
          </cell>
          <cell r="I290">
            <v>0</v>
          </cell>
          <cell r="J290">
            <v>0</v>
          </cell>
        </row>
        <row r="291">
          <cell r="A291" t="str">
            <v>N</v>
          </cell>
          <cell r="B291" t="str">
            <v>4公共情報</v>
          </cell>
          <cell r="C291" t="str">
            <v>07社シ国内</v>
          </cell>
          <cell r="D291">
            <v>60</v>
          </cell>
          <cell r="E291">
            <v>10</v>
          </cell>
          <cell r="F291">
            <v>0</v>
          </cell>
          <cell r="G291">
            <v>10</v>
          </cell>
          <cell r="H291">
            <v>0</v>
          </cell>
          <cell r="I291">
            <v>130</v>
          </cell>
          <cell r="J291">
            <v>210</v>
          </cell>
        </row>
        <row r="292">
          <cell r="A292" t="str">
            <v>N</v>
          </cell>
          <cell r="B292" t="str">
            <v>4公共情報</v>
          </cell>
          <cell r="C292" t="str">
            <v>09社シ海</v>
          </cell>
          <cell r="D292">
            <v>0</v>
          </cell>
          <cell r="E292">
            <v>0</v>
          </cell>
          <cell r="F292">
            <v>0</v>
          </cell>
          <cell r="G292">
            <v>0</v>
          </cell>
          <cell r="H292">
            <v>0</v>
          </cell>
          <cell r="I292">
            <v>0</v>
          </cell>
          <cell r="J292">
            <v>0</v>
          </cell>
        </row>
        <row r="293">
          <cell r="A293" t="str">
            <v>N</v>
          </cell>
          <cell r="B293" t="str">
            <v>4公共情報</v>
          </cell>
          <cell r="C293" t="str">
            <v>13情本</v>
          </cell>
          <cell r="D293">
            <v>0</v>
          </cell>
          <cell r="E293">
            <v>0</v>
          </cell>
          <cell r="F293">
            <v>0</v>
          </cell>
          <cell r="G293">
            <v>0</v>
          </cell>
          <cell r="H293">
            <v>0</v>
          </cell>
          <cell r="I293">
            <v>0</v>
          </cell>
          <cell r="J293">
            <v>0</v>
          </cell>
        </row>
        <row r="294">
          <cell r="A294" t="str">
            <v>N</v>
          </cell>
          <cell r="B294" t="str">
            <v>4公共情報</v>
          </cell>
          <cell r="C294" t="str">
            <v>14社情</v>
          </cell>
          <cell r="D294">
            <v>0</v>
          </cell>
          <cell r="E294">
            <v>40</v>
          </cell>
          <cell r="F294">
            <v>0</v>
          </cell>
          <cell r="G294">
            <v>0</v>
          </cell>
          <cell r="H294">
            <v>0</v>
          </cell>
          <cell r="I294">
            <v>0</v>
          </cell>
          <cell r="J294">
            <v>40</v>
          </cell>
        </row>
        <row r="295">
          <cell r="A295" t="str">
            <v>N</v>
          </cell>
          <cell r="B295" t="str">
            <v>4公共情報</v>
          </cell>
          <cell r="C295" t="str">
            <v>21直扱</v>
          </cell>
          <cell r="D295">
            <v>0</v>
          </cell>
          <cell r="E295">
            <v>0</v>
          </cell>
          <cell r="F295">
            <v>0</v>
          </cell>
          <cell r="G295">
            <v>0</v>
          </cell>
          <cell r="H295">
            <v>0</v>
          </cell>
          <cell r="I295">
            <v>0</v>
          </cell>
          <cell r="J295">
            <v>0</v>
          </cell>
        </row>
        <row r="296">
          <cell r="A296" t="str">
            <v>N</v>
          </cell>
          <cell r="B296" t="str">
            <v>4公共情報 計</v>
          </cell>
          <cell r="D296">
            <v>60</v>
          </cell>
          <cell r="E296">
            <v>50</v>
          </cell>
          <cell r="F296">
            <v>0</v>
          </cell>
          <cell r="G296">
            <v>10</v>
          </cell>
          <cell r="H296">
            <v>0</v>
          </cell>
          <cell r="I296">
            <v>130</v>
          </cell>
          <cell r="J296">
            <v>250</v>
          </cell>
        </row>
        <row r="297">
          <cell r="A297" t="str">
            <v>N</v>
          </cell>
          <cell r="B297" t="str">
            <v>5水環境システム</v>
          </cell>
          <cell r="C297" t="str">
            <v>07社シ国内</v>
          </cell>
          <cell r="D297">
            <v>0</v>
          </cell>
          <cell r="E297">
            <v>0</v>
          </cell>
          <cell r="F297">
            <v>0</v>
          </cell>
          <cell r="G297">
            <v>0</v>
          </cell>
          <cell r="H297">
            <v>0</v>
          </cell>
          <cell r="I297">
            <v>50</v>
          </cell>
          <cell r="J297">
            <v>50</v>
          </cell>
        </row>
        <row r="298">
          <cell r="A298" t="str">
            <v>N</v>
          </cell>
          <cell r="B298" t="str">
            <v>5水環境システム</v>
          </cell>
          <cell r="C298" t="str">
            <v>09社シ海</v>
          </cell>
          <cell r="D298">
            <v>0</v>
          </cell>
          <cell r="E298">
            <v>0</v>
          </cell>
          <cell r="F298">
            <v>0</v>
          </cell>
          <cell r="G298">
            <v>0</v>
          </cell>
          <cell r="H298">
            <v>0</v>
          </cell>
          <cell r="I298">
            <v>0</v>
          </cell>
          <cell r="J298">
            <v>0</v>
          </cell>
        </row>
        <row r="299">
          <cell r="A299" t="str">
            <v>N</v>
          </cell>
          <cell r="B299" t="str">
            <v>5水環境システム</v>
          </cell>
          <cell r="C299" t="str">
            <v>14社情</v>
          </cell>
          <cell r="D299">
            <v>0</v>
          </cell>
          <cell r="E299">
            <v>0</v>
          </cell>
          <cell r="F299">
            <v>0</v>
          </cell>
          <cell r="G299">
            <v>0</v>
          </cell>
          <cell r="H299">
            <v>0</v>
          </cell>
          <cell r="I299">
            <v>0</v>
          </cell>
          <cell r="J299">
            <v>0</v>
          </cell>
        </row>
        <row r="300">
          <cell r="A300" t="str">
            <v>N</v>
          </cell>
          <cell r="B300" t="str">
            <v>5水環境システム</v>
          </cell>
          <cell r="C300" t="str">
            <v>20社供</v>
          </cell>
          <cell r="D300">
            <v>0</v>
          </cell>
          <cell r="E300">
            <v>0</v>
          </cell>
          <cell r="F300">
            <v>0</v>
          </cell>
          <cell r="G300">
            <v>0</v>
          </cell>
          <cell r="H300">
            <v>0</v>
          </cell>
          <cell r="I300">
            <v>0</v>
          </cell>
          <cell r="J300">
            <v>0</v>
          </cell>
        </row>
        <row r="301">
          <cell r="A301" t="str">
            <v>N</v>
          </cell>
          <cell r="B301" t="str">
            <v>5水環境システム</v>
          </cell>
          <cell r="C301" t="str">
            <v>21直扱</v>
          </cell>
          <cell r="D301">
            <v>0</v>
          </cell>
          <cell r="E301">
            <v>0</v>
          </cell>
          <cell r="F301">
            <v>0</v>
          </cell>
          <cell r="G301">
            <v>0</v>
          </cell>
          <cell r="H301">
            <v>0</v>
          </cell>
          <cell r="I301">
            <v>0</v>
          </cell>
          <cell r="J301">
            <v>0</v>
          </cell>
        </row>
        <row r="302">
          <cell r="A302" t="str">
            <v>N</v>
          </cell>
          <cell r="B302" t="str">
            <v>5水環境システム 計</v>
          </cell>
          <cell r="D302">
            <v>0</v>
          </cell>
          <cell r="E302">
            <v>0</v>
          </cell>
          <cell r="F302">
            <v>0</v>
          </cell>
          <cell r="G302">
            <v>0</v>
          </cell>
          <cell r="H302">
            <v>0</v>
          </cell>
          <cell r="I302">
            <v>50</v>
          </cell>
          <cell r="J302">
            <v>50</v>
          </cell>
        </row>
        <row r="303">
          <cell r="A303" t="str">
            <v>N</v>
          </cell>
          <cell r="B303" t="str">
            <v>6小規模プラント電気品</v>
          </cell>
          <cell r="C303" t="str">
            <v>07社シ国内</v>
          </cell>
          <cell r="D303">
            <v>0</v>
          </cell>
          <cell r="E303">
            <v>0</v>
          </cell>
          <cell r="F303">
            <v>0</v>
          </cell>
          <cell r="G303">
            <v>0</v>
          </cell>
          <cell r="H303">
            <v>0</v>
          </cell>
          <cell r="I303">
            <v>40</v>
          </cell>
          <cell r="J303">
            <v>40</v>
          </cell>
        </row>
        <row r="304">
          <cell r="A304" t="str">
            <v>N</v>
          </cell>
          <cell r="B304" t="str">
            <v>6小規模プラント電気品</v>
          </cell>
          <cell r="C304" t="str">
            <v>14社情</v>
          </cell>
          <cell r="D304">
            <v>0</v>
          </cell>
          <cell r="E304">
            <v>0</v>
          </cell>
          <cell r="F304">
            <v>0</v>
          </cell>
          <cell r="G304">
            <v>30</v>
          </cell>
          <cell r="H304">
            <v>0</v>
          </cell>
          <cell r="I304">
            <v>70</v>
          </cell>
          <cell r="J304">
            <v>100</v>
          </cell>
        </row>
        <row r="305">
          <cell r="A305" t="str">
            <v>N</v>
          </cell>
          <cell r="B305" t="str">
            <v>6小規模プラント電気品</v>
          </cell>
          <cell r="C305" t="str">
            <v>20社供</v>
          </cell>
          <cell r="D305">
            <v>0</v>
          </cell>
          <cell r="E305">
            <v>0</v>
          </cell>
          <cell r="F305">
            <v>0</v>
          </cell>
          <cell r="G305">
            <v>0</v>
          </cell>
          <cell r="H305">
            <v>0</v>
          </cell>
          <cell r="I305">
            <v>0</v>
          </cell>
          <cell r="J305">
            <v>0</v>
          </cell>
        </row>
        <row r="306">
          <cell r="A306" t="str">
            <v>N</v>
          </cell>
          <cell r="B306" t="str">
            <v>6小規模プラント電気品</v>
          </cell>
          <cell r="C306" t="str">
            <v>21直扱</v>
          </cell>
          <cell r="D306">
            <v>0</v>
          </cell>
          <cell r="E306">
            <v>0</v>
          </cell>
          <cell r="F306">
            <v>0</v>
          </cell>
          <cell r="G306">
            <v>0</v>
          </cell>
          <cell r="H306">
            <v>0</v>
          </cell>
          <cell r="I306">
            <v>0</v>
          </cell>
          <cell r="J306">
            <v>0</v>
          </cell>
        </row>
        <row r="307">
          <cell r="A307" t="str">
            <v>N</v>
          </cell>
          <cell r="B307" t="str">
            <v>6小規模プラント電気品 計</v>
          </cell>
          <cell r="D307">
            <v>0</v>
          </cell>
          <cell r="E307">
            <v>0</v>
          </cell>
          <cell r="F307">
            <v>0</v>
          </cell>
          <cell r="G307">
            <v>30</v>
          </cell>
          <cell r="H307">
            <v>0</v>
          </cell>
          <cell r="I307">
            <v>110</v>
          </cell>
          <cell r="J307">
            <v>140</v>
          </cell>
        </row>
        <row r="308">
          <cell r="A308" t="str">
            <v>N</v>
          </cell>
          <cell r="B308" t="str">
            <v>7海外水処理</v>
          </cell>
          <cell r="C308" t="str">
            <v>09社シ海</v>
          </cell>
          <cell r="D308">
            <v>0</v>
          </cell>
          <cell r="E308">
            <v>0</v>
          </cell>
          <cell r="F308">
            <v>10</v>
          </cell>
          <cell r="G308">
            <v>0</v>
          </cell>
          <cell r="H308">
            <v>0</v>
          </cell>
          <cell r="I308">
            <v>0</v>
          </cell>
          <cell r="J308">
            <v>10</v>
          </cell>
        </row>
        <row r="309">
          <cell r="A309" t="str">
            <v>N</v>
          </cell>
          <cell r="B309" t="str">
            <v>7海外水処理 計</v>
          </cell>
          <cell r="D309">
            <v>0</v>
          </cell>
          <cell r="E309">
            <v>0</v>
          </cell>
          <cell r="F309">
            <v>10</v>
          </cell>
          <cell r="G309">
            <v>0</v>
          </cell>
          <cell r="H309">
            <v>0</v>
          </cell>
          <cell r="I309">
            <v>0</v>
          </cell>
          <cell r="J309">
            <v>10</v>
          </cell>
        </row>
        <row r="310">
          <cell r="A310" t="str">
            <v>N</v>
          </cell>
          <cell r="B310" t="str">
            <v>8公共(電動機)</v>
          </cell>
          <cell r="C310" t="str">
            <v>07社シ国内</v>
          </cell>
          <cell r="D310">
            <v>0</v>
          </cell>
          <cell r="E310">
            <v>0</v>
          </cell>
          <cell r="F310">
            <v>0</v>
          </cell>
          <cell r="G310">
            <v>0</v>
          </cell>
          <cell r="H310">
            <v>0</v>
          </cell>
          <cell r="I310">
            <v>0</v>
          </cell>
          <cell r="J310">
            <v>0</v>
          </cell>
        </row>
        <row r="311">
          <cell r="A311" t="str">
            <v>N</v>
          </cell>
          <cell r="B311" t="str">
            <v>8公共(電動機)</v>
          </cell>
          <cell r="C311" t="str">
            <v>14社情</v>
          </cell>
          <cell r="D311">
            <v>0</v>
          </cell>
          <cell r="E311">
            <v>0</v>
          </cell>
          <cell r="F311">
            <v>0</v>
          </cell>
          <cell r="G311">
            <v>0</v>
          </cell>
          <cell r="H311">
            <v>0</v>
          </cell>
          <cell r="I311">
            <v>0</v>
          </cell>
          <cell r="J311">
            <v>0</v>
          </cell>
        </row>
        <row r="312">
          <cell r="A312" t="str">
            <v>N</v>
          </cell>
          <cell r="B312" t="str">
            <v>8公共(電動機) 計</v>
          </cell>
          <cell r="D312">
            <v>0</v>
          </cell>
          <cell r="E312">
            <v>0</v>
          </cell>
          <cell r="F312">
            <v>0</v>
          </cell>
          <cell r="G312">
            <v>0</v>
          </cell>
          <cell r="H312">
            <v>0</v>
          </cell>
          <cell r="I312">
            <v>0</v>
          </cell>
          <cell r="J312">
            <v>0</v>
          </cell>
        </row>
        <row r="313">
          <cell r="A313" t="str">
            <v>N 計</v>
          </cell>
          <cell r="D313">
            <v>180</v>
          </cell>
          <cell r="E313">
            <v>190</v>
          </cell>
          <cell r="F313">
            <v>300</v>
          </cell>
          <cell r="G313">
            <v>240</v>
          </cell>
          <cell r="H313">
            <v>810</v>
          </cell>
          <cell r="I313">
            <v>1280</v>
          </cell>
          <cell r="J313">
            <v>3000</v>
          </cell>
        </row>
        <row r="314">
          <cell r="A314" t="str">
            <v>S</v>
          </cell>
          <cell r="B314" t="str">
            <v>1鉄鋼電機</v>
          </cell>
          <cell r="C314" t="str">
            <v>01電力</v>
          </cell>
          <cell r="D314">
            <v>0</v>
          </cell>
          <cell r="E314">
            <v>0</v>
          </cell>
          <cell r="F314">
            <v>0</v>
          </cell>
          <cell r="G314">
            <v>0</v>
          </cell>
          <cell r="H314">
            <v>0</v>
          </cell>
          <cell r="I314">
            <v>0</v>
          </cell>
          <cell r="J314">
            <v>0</v>
          </cell>
        </row>
        <row r="315">
          <cell r="A315" t="str">
            <v>S</v>
          </cell>
          <cell r="B315" t="str">
            <v>1鉄鋼電機</v>
          </cell>
          <cell r="C315" t="str">
            <v>03産業国内</v>
          </cell>
          <cell r="D315">
            <v>20</v>
          </cell>
          <cell r="E315">
            <v>30</v>
          </cell>
          <cell r="F315">
            <v>390</v>
          </cell>
          <cell r="G315">
            <v>80</v>
          </cell>
          <cell r="H315">
            <v>30</v>
          </cell>
          <cell r="I315">
            <v>390</v>
          </cell>
          <cell r="J315">
            <v>940</v>
          </cell>
        </row>
        <row r="316">
          <cell r="A316" t="str">
            <v>S</v>
          </cell>
          <cell r="B316" t="str">
            <v>1鉄鋼電機</v>
          </cell>
          <cell r="C316" t="str">
            <v>04産業海外</v>
          </cell>
          <cell r="D316">
            <v>0</v>
          </cell>
          <cell r="E316">
            <v>0</v>
          </cell>
          <cell r="F316">
            <v>80</v>
          </cell>
          <cell r="G316">
            <v>0</v>
          </cell>
          <cell r="H316">
            <v>10</v>
          </cell>
          <cell r="I316">
            <v>110</v>
          </cell>
          <cell r="J316">
            <v>200</v>
          </cell>
        </row>
        <row r="317">
          <cell r="A317" t="str">
            <v>S</v>
          </cell>
          <cell r="B317" t="str">
            <v>1鉄鋼電機</v>
          </cell>
          <cell r="C317" t="str">
            <v>21直扱</v>
          </cell>
          <cell r="D317">
            <v>0</v>
          </cell>
          <cell r="E317">
            <v>0</v>
          </cell>
          <cell r="F317">
            <v>0</v>
          </cell>
          <cell r="G317">
            <v>0</v>
          </cell>
          <cell r="H317">
            <v>0</v>
          </cell>
          <cell r="I317">
            <v>0</v>
          </cell>
          <cell r="J317">
            <v>0</v>
          </cell>
        </row>
        <row r="318">
          <cell r="A318" t="str">
            <v>S</v>
          </cell>
          <cell r="B318" t="str">
            <v>1鉄鋼電機 計</v>
          </cell>
          <cell r="D318">
            <v>20</v>
          </cell>
          <cell r="E318">
            <v>30</v>
          </cell>
          <cell r="F318">
            <v>470</v>
          </cell>
          <cell r="G318">
            <v>80</v>
          </cell>
          <cell r="H318">
            <v>40</v>
          </cell>
          <cell r="I318">
            <v>500</v>
          </cell>
          <cell r="J318">
            <v>1140</v>
          </cell>
        </row>
        <row r="319">
          <cell r="A319" t="str">
            <v>S</v>
          </cell>
          <cell r="B319" t="str">
            <v>2鉄鋼計算機応用</v>
          </cell>
          <cell r="C319" t="str">
            <v>03産業国内</v>
          </cell>
          <cell r="D319">
            <v>0</v>
          </cell>
          <cell r="E319">
            <v>20</v>
          </cell>
          <cell r="F319">
            <v>20</v>
          </cell>
          <cell r="G319">
            <v>0</v>
          </cell>
          <cell r="H319">
            <v>10</v>
          </cell>
          <cell r="I319">
            <v>260</v>
          </cell>
          <cell r="J319">
            <v>310</v>
          </cell>
        </row>
        <row r="320">
          <cell r="A320" t="str">
            <v>S</v>
          </cell>
          <cell r="B320" t="str">
            <v>2鉄鋼計算機応用</v>
          </cell>
          <cell r="C320" t="str">
            <v>04産業海外</v>
          </cell>
          <cell r="D320">
            <v>0</v>
          </cell>
          <cell r="E320">
            <v>0</v>
          </cell>
          <cell r="F320">
            <v>0</v>
          </cell>
          <cell r="G320">
            <v>0</v>
          </cell>
          <cell r="H320">
            <v>0</v>
          </cell>
          <cell r="I320">
            <v>10</v>
          </cell>
          <cell r="J320">
            <v>10</v>
          </cell>
        </row>
        <row r="321">
          <cell r="A321" t="str">
            <v>S</v>
          </cell>
          <cell r="B321" t="str">
            <v>2鉄鋼計算機応用 計</v>
          </cell>
          <cell r="D321">
            <v>0</v>
          </cell>
          <cell r="E321">
            <v>20</v>
          </cell>
          <cell r="F321">
            <v>20</v>
          </cell>
          <cell r="G321">
            <v>0</v>
          </cell>
          <cell r="H321">
            <v>10</v>
          </cell>
          <cell r="I321">
            <v>270</v>
          </cell>
          <cell r="J321">
            <v>320</v>
          </cell>
        </row>
        <row r="322">
          <cell r="A322" t="str">
            <v>S</v>
          </cell>
          <cell r="B322" t="str">
            <v>4製銑製鋼</v>
          </cell>
          <cell r="C322" t="str">
            <v>03産業国内</v>
          </cell>
          <cell r="D322">
            <v>0</v>
          </cell>
          <cell r="E322">
            <v>0</v>
          </cell>
          <cell r="F322">
            <v>0</v>
          </cell>
          <cell r="G322">
            <v>0</v>
          </cell>
          <cell r="H322">
            <v>0</v>
          </cell>
          <cell r="I322">
            <v>170</v>
          </cell>
          <cell r="J322">
            <v>170</v>
          </cell>
        </row>
        <row r="323">
          <cell r="A323" t="str">
            <v>S</v>
          </cell>
          <cell r="B323" t="str">
            <v>4製銑製鋼</v>
          </cell>
          <cell r="C323" t="str">
            <v>04産業海外</v>
          </cell>
          <cell r="D323">
            <v>0</v>
          </cell>
          <cell r="E323">
            <v>0</v>
          </cell>
          <cell r="F323">
            <v>0</v>
          </cell>
          <cell r="G323">
            <v>0</v>
          </cell>
          <cell r="H323">
            <v>0</v>
          </cell>
          <cell r="I323">
            <v>0</v>
          </cell>
          <cell r="J323">
            <v>0</v>
          </cell>
        </row>
        <row r="324">
          <cell r="A324" t="str">
            <v>S</v>
          </cell>
          <cell r="B324" t="str">
            <v>4製銑製鋼 計</v>
          </cell>
          <cell r="D324">
            <v>0</v>
          </cell>
          <cell r="E324">
            <v>0</v>
          </cell>
          <cell r="F324">
            <v>0</v>
          </cell>
          <cell r="G324">
            <v>0</v>
          </cell>
          <cell r="H324">
            <v>0</v>
          </cell>
          <cell r="I324">
            <v>170</v>
          </cell>
          <cell r="J324">
            <v>170</v>
          </cell>
        </row>
        <row r="325">
          <cell r="A325" t="str">
            <v>S</v>
          </cell>
          <cell r="B325" t="str">
            <v>5為替変動,その他</v>
          </cell>
          <cell r="C325" t="str">
            <v>01電力</v>
          </cell>
          <cell r="D325">
            <v>0</v>
          </cell>
          <cell r="E325">
            <v>0</v>
          </cell>
          <cell r="F325">
            <v>0</v>
          </cell>
          <cell r="G325">
            <v>0</v>
          </cell>
          <cell r="H325">
            <v>0</v>
          </cell>
          <cell r="I325">
            <v>0</v>
          </cell>
          <cell r="J325">
            <v>0</v>
          </cell>
        </row>
        <row r="326">
          <cell r="A326" t="str">
            <v>S</v>
          </cell>
          <cell r="B326" t="str">
            <v>5為替変動,その他</v>
          </cell>
          <cell r="C326" t="str">
            <v>07社シ国内</v>
          </cell>
          <cell r="D326">
            <v>0</v>
          </cell>
          <cell r="E326">
            <v>0</v>
          </cell>
          <cell r="F326">
            <v>0</v>
          </cell>
          <cell r="G326">
            <v>0</v>
          </cell>
          <cell r="H326">
            <v>0</v>
          </cell>
          <cell r="I326">
            <v>0</v>
          </cell>
          <cell r="J326">
            <v>0</v>
          </cell>
        </row>
        <row r="327">
          <cell r="A327" t="str">
            <v>S</v>
          </cell>
          <cell r="B327" t="str">
            <v>5為替変動,その他</v>
          </cell>
          <cell r="C327" t="str">
            <v>14社情</v>
          </cell>
          <cell r="D327">
            <v>0</v>
          </cell>
          <cell r="E327">
            <v>0</v>
          </cell>
          <cell r="F327">
            <v>0</v>
          </cell>
          <cell r="G327">
            <v>0</v>
          </cell>
          <cell r="H327">
            <v>0</v>
          </cell>
          <cell r="I327">
            <v>0</v>
          </cell>
          <cell r="J327">
            <v>0</v>
          </cell>
        </row>
        <row r="328">
          <cell r="A328" t="str">
            <v>S</v>
          </cell>
          <cell r="B328" t="str">
            <v>5為替変動,その他</v>
          </cell>
          <cell r="C328" t="str">
            <v>22その他</v>
          </cell>
          <cell r="D328">
            <v>0</v>
          </cell>
          <cell r="E328">
            <v>0</v>
          </cell>
          <cell r="F328">
            <v>0</v>
          </cell>
          <cell r="G328">
            <v>0</v>
          </cell>
          <cell r="H328">
            <v>0</v>
          </cell>
          <cell r="I328">
            <v>0</v>
          </cell>
          <cell r="J328">
            <v>0</v>
          </cell>
        </row>
        <row r="329">
          <cell r="A329" t="str">
            <v>S</v>
          </cell>
          <cell r="B329" t="str">
            <v>5為替変動,その他 計</v>
          </cell>
          <cell r="D329">
            <v>0</v>
          </cell>
          <cell r="E329">
            <v>0</v>
          </cell>
          <cell r="F329">
            <v>0</v>
          </cell>
          <cell r="G329">
            <v>0</v>
          </cell>
          <cell r="H329">
            <v>0</v>
          </cell>
          <cell r="I329">
            <v>0</v>
          </cell>
          <cell r="J329">
            <v>0</v>
          </cell>
        </row>
        <row r="330">
          <cell r="A330" t="str">
            <v>S</v>
          </cell>
          <cell r="B330" t="str">
            <v>6鉄鋼（電動機）</v>
          </cell>
          <cell r="C330" t="str">
            <v>03産業国内</v>
          </cell>
          <cell r="D330">
            <v>0</v>
          </cell>
          <cell r="E330">
            <v>0</v>
          </cell>
          <cell r="F330">
            <v>0</v>
          </cell>
          <cell r="G330">
            <v>30</v>
          </cell>
          <cell r="H330">
            <v>0</v>
          </cell>
          <cell r="I330">
            <v>0</v>
          </cell>
          <cell r="J330">
            <v>30</v>
          </cell>
        </row>
        <row r="331">
          <cell r="A331" t="str">
            <v>S</v>
          </cell>
          <cell r="B331" t="str">
            <v>6鉄鋼（電動機）</v>
          </cell>
          <cell r="C331" t="str">
            <v>04産業海外</v>
          </cell>
          <cell r="D331">
            <v>0</v>
          </cell>
          <cell r="E331">
            <v>0</v>
          </cell>
          <cell r="F331">
            <v>0</v>
          </cell>
          <cell r="G331">
            <v>0</v>
          </cell>
          <cell r="H331">
            <v>0</v>
          </cell>
          <cell r="I331">
            <v>40</v>
          </cell>
          <cell r="J331">
            <v>40</v>
          </cell>
        </row>
        <row r="332">
          <cell r="A332" t="str">
            <v>S</v>
          </cell>
          <cell r="B332" t="str">
            <v>6鉄鋼（電動機） 計</v>
          </cell>
          <cell r="D332">
            <v>0</v>
          </cell>
          <cell r="E332">
            <v>0</v>
          </cell>
          <cell r="F332">
            <v>0</v>
          </cell>
          <cell r="G332">
            <v>30</v>
          </cell>
          <cell r="H332">
            <v>0</v>
          </cell>
          <cell r="I332">
            <v>40</v>
          </cell>
          <cell r="J332">
            <v>70</v>
          </cell>
        </row>
        <row r="333">
          <cell r="A333" t="str">
            <v>S 計</v>
          </cell>
          <cell r="D333">
            <v>20</v>
          </cell>
          <cell r="E333">
            <v>50</v>
          </cell>
          <cell r="F333">
            <v>490</v>
          </cell>
          <cell r="G333">
            <v>110</v>
          </cell>
          <cell r="H333">
            <v>50</v>
          </cell>
          <cell r="I333">
            <v>980</v>
          </cell>
          <cell r="J333">
            <v>1700</v>
          </cell>
        </row>
        <row r="334">
          <cell r="A334" t="str">
            <v>T</v>
          </cell>
          <cell r="B334" t="str">
            <v>01Ｔ／Ｇプラント</v>
          </cell>
          <cell r="C334" t="str">
            <v>01電力</v>
          </cell>
          <cell r="D334">
            <v>0</v>
          </cell>
          <cell r="E334">
            <v>0</v>
          </cell>
          <cell r="F334">
            <v>0</v>
          </cell>
          <cell r="G334">
            <v>0</v>
          </cell>
          <cell r="H334">
            <v>0</v>
          </cell>
          <cell r="I334">
            <v>0</v>
          </cell>
          <cell r="J334">
            <v>0</v>
          </cell>
        </row>
        <row r="335">
          <cell r="A335" t="str">
            <v>T</v>
          </cell>
          <cell r="B335" t="str">
            <v>01Ｔ／Ｇプラント</v>
          </cell>
          <cell r="C335" t="str">
            <v>02電力海</v>
          </cell>
          <cell r="D335">
            <v>800</v>
          </cell>
          <cell r="E335">
            <v>1700</v>
          </cell>
          <cell r="F335">
            <v>500</v>
          </cell>
          <cell r="G335">
            <v>2750</v>
          </cell>
          <cell r="H335">
            <v>1340</v>
          </cell>
          <cell r="I335">
            <v>260</v>
          </cell>
          <cell r="J335">
            <v>7350</v>
          </cell>
        </row>
        <row r="336">
          <cell r="A336" t="str">
            <v>T</v>
          </cell>
          <cell r="B336" t="str">
            <v>01Ｔ／Ｇプラント 計</v>
          </cell>
          <cell r="D336">
            <v>800</v>
          </cell>
          <cell r="E336">
            <v>1700</v>
          </cell>
          <cell r="F336">
            <v>500</v>
          </cell>
          <cell r="G336">
            <v>2750</v>
          </cell>
          <cell r="H336">
            <v>1340</v>
          </cell>
          <cell r="I336">
            <v>260</v>
          </cell>
          <cell r="J336">
            <v>7350</v>
          </cell>
        </row>
        <row r="337">
          <cell r="A337" t="str">
            <v>T</v>
          </cell>
          <cell r="B337" t="str">
            <v>02Ｔ／Ｇ予防保全</v>
          </cell>
          <cell r="C337" t="str">
            <v>01電力</v>
          </cell>
          <cell r="D337">
            <v>120</v>
          </cell>
          <cell r="E337">
            <v>400</v>
          </cell>
          <cell r="F337">
            <v>830</v>
          </cell>
          <cell r="G337">
            <v>680</v>
          </cell>
          <cell r="H337">
            <v>50</v>
          </cell>
          <cell r="I337">
            <v>90</v>
          </cell>
          <cell r="J337">
            <v>2170</v>
          </cell>
        </row>
        <row r="338">
          <cell r="A338" t="str">
            <v>T</v>
          </cell>
          <cell r="B338" t="str">
            <v>02Ｔ／Ｇ予防保全</v>
          </cell>
          <cell r="C338" t="str">
            <v>02電力海</v>
          </cell>
          <cell r="D338">
            <v>20</v>
          </cell>
          <cell r="E338">
            <v>0</v>
          </cell>
          <cell r="F338">
            <v>10</v>
          </cell>
          <cell r="G338">
            <v>30</v>
          </cell>
          <cell r="H338">
            <v>0</v>
          </cell>
          <cell r="I338">
            <v>70</v>
          </cell>
          <cell r="J338">
            <v>130</v>
          </cell>
        </row>
        <row r="339">
          <cell r="A339" t="str">
            <v>T</v>
          </cell>
          <cell r="B339" t="str">
            <v>02Ｔ／Ｇ予防保全</v>
          </cell>
          <cell r="C339" t="str">
            <v>05交通国内</v>
          </cell>
          <cell r="D339">
            <v>0</v>
          </cell>
          <cell r="E339">
            <v>0</v>
          </cell>
          <cell r="F339">
            <v>0</v>
          </cell>
          <cell r="G339">
            <v>0</v>
          </cell>
          <cell r="H339">
            <v>0</v>
          </cell>
          <cell r="I339">
            <v>0</v>
          </cell>
          <cell r="J339">
            <v>0</v>
          </cell>
        </row>
        <row r="340">
          <cell r="A340" t="str">
            <v>T</v>
          </cell>
          <cell r="B340" t="str">
            <v>02Ｔ／Ｇ予防保全</v>
          </cell>
          <cell r="C340" t="str">
            <v>21直扱</v>
          </cell>
          <cell r="D340">
            <v>0</v>
          </cell>
          <cell r="E340">
            <v>0</v>
          </cell>
          <cell r="F340">
            <v>0</v>
          </cell>
          <cell r="G340">
            <v>0</v>
          </cell>
          <cell r="H340">
            <v>0</v>
          </cell>
          <cell r="I340">
            <v>0</v>
          </cell>
          <cell r="J340">
            <v>0</v>
          </cell>
        </row>
        <row r="341">
          <cell r="A341" t="str">
            <v>T</v>
          </cell>
          <cell r="B341" t="str">
            <v>02Ｔ／Ｇ予防保全 計</v>
          </cell>
          <cell r="D341">
            <v>140</v>
          </cell>
          <cell r="E341">
            <v>400</v>
          </cell>
          <cell r="F341">
            <v>840</v>
          </cell>
          <cell r="G341">
            <v>710</v>
          </cell>
          <cell r="H341">
            <v>50</v>
          </cell>
          <cell r="I341">
            <v>160</v>
          </cell>
          <cell r="J341">
            <v>2300</v>
          </cell>
        </row>
        <row r="342">
          <cell r="A342" t="str">
            <v>T</v>
          </cell>
          <cell r="B342" t="str">
            <v>03Ｔ／Ｇ海外Ｓ／Ｖ</v>
          </cell>
          <cell r="C342" t="str">
            <v>02電力海</v>
          </cell>
          <cell r="D342">
            <v>0</v>
          </cell>
          <cell r="E342">
            <v>60</v>
          </cell>
          <cell r="F342">
            <v>20</v>
          </cell>
          <cell r="G342">
            <v>0</v>
          </cell>
          <cell r="H342">
            <v>0</v>
          </cell>
          <cell r="I342">
            <v>0</v>
          </cell>
          <cell r="J342">
            <v>80</v>
          </cell>
        </row>
        <row r="343">
          <cell r="A343" t="str">
            <v>T</v>
          </cell>
          <cell r="B343" t="str">
            <v>03Ｔ／Ｇ海外Ｓ／Ｖ 計</v>
          </cell>
          <cell r="D343">
            <v>0</v>
          </cell>
          <cell r="E343">
            <v>60</v>
          </cell>
          <cell r="F343">
            <v>20</v>
          </cell>
          <cell r="G343">
            <v>0</v>
          </cell>
          <cell r="H343">
            <v>0</v>
          </cell>
          <cell r="I343">
            <v>0</v>
          </cell>
          <cell r="J343">
            <v>80</v>
          </cell>
        </row>
        <row r="344">
          <cell r="A344" t="str">
            <v>T</v>
          </cell>
          <cell r="B344" t="str">
            <v>04(長)Ｔ／Ｇ（空冷）</v>
          </cell>
          <cell r="C344" t="str">
            <v>01電力</v>
          </cell>
          <cell r="D344">
            <v>0</v>
          </cell>
          <cell r="E344">
            <v>0</v>
          </cell>
          <cell r="F344">
            <v>50</v>
          </cell>
          <cell r="G344">
            <v>0</v>
          </cell>
          <cell r="H344">
            <v>0</v>
          </cell>
          <cell r="I344">
            <v>190</v>
          </cell>
          <cell r="J344">
            <v>240</v>
          </cell>
        </row>
        <row r="345">
          <cell r="A345" t="str">
            <v>T</v>
          </cell>
          <cell r="B345" t="str">
            <v>04(長)Ｔ／Ｇ（空冷）</v>
          </cell>
          <cell r="C345" t="str">
            <v>02電力海</v>
          </cell>
          <cell r="D345">
            <v>1000</v>
          </cell>
          <cell r="E345">
            <v>0</v>
          </cell>
          <cell r="F345">
            <v>0</v>
          </cell>
          <cell r="G345">
            <v>0</v>
          </cell>
          <cell r="H345">
            <v>0</v>
          </cell>
          <cell r="I345">
            <v>70</v>
          </cell>
          <cell r="J345">
            <v>1070</v>
          </cell>
        </row>
        <row r="346">
          <cell r="A346" t="str">
            <v>T</v>
          </cell>
          <cell r="B346" t="str">
            <v>04(長)Ｔ／Ｇ（空冷）</v>
          </cell>
          <cell r="C346" t="str">
            <v>03産業国内</v>
          </cell>
          <cell r="D346">
            <v>0</v>
          </cell>
          <cell r="E346">
            <v>260</v>
          </cell>
          <cell r="F346">
            <v>0</v>
          </cell>
          <cell r="G346">
            <v>0</v>
          </cell>
          <cell r="H346">
            <v>0</v>
          </cell>
          <cell r="I346">
            <v>120</v>
          </cell>
          <cell r="J346">
            <v>380</v>
          </cell>
        </row>
        <row r="347">
          <cell r="A347" t="str">
            <v>T</v>
          </cell>
          <cell r="B347" t="str">
            <v>04(長)Ｔ／Ｇ（空冷）</v>
          </cell>
          <cell r="C347" t="str">
            <v>20社供</v>
          </cell>
          <cell r="D347">
            <v>0</v>
          </cell>
          <cell r="E347">
            <v>0</v>
          </cell>
          <cell r="F347">
            <v>0</v>
          </cell>
          <cell r="G347">
            <v>0</v>
          </cell>
          <cell r="H347">
            <v>0</v>
          </cell>
          <cell r="I347">
            <v>0</v>
          </cell>
          <cell r="J347">
            <v>0</v>
          </cell>
        </row>
        <row r="348">
          <cell r="A348" t="str">
            <v>T</v>
          </cell>
          <cell r="B348" t="str">
            <v>04(長)Ｔ／Ｇ（空冷）</v>
          </cell>
          <cell r="C348" t="str">
            <v>21直扱</v>
          </cell>
          <cell r="D348">
            <v>0</v>
          </cell>
          <cell r="E348">
            <v>0</v>
          </cell>
          <cell r="F348">
            <v>40</v>
          </cell>
          <cell r="G348">
            <v>0</v>
          </cell>
          <cell r="H348">
            <v>0</v>
          </cell>
          <cell r="I348">
            <v>0</v>
          </cell>
          <cell r="J348">
            <v>40</v>
          </cell>
        </row>
        <row r="349">
          <cell r="A349" t="str">
            <v>T</v>
          </cell>
          <cell r="B349" t="str">
            <v>04(長)Ｔ／Ｇ（空冷） 計</v>
          </cell>
          <cell r="D349">
            <v>1000</v>
          </cell>
          <cell r="E349">
            <v>260</v>
          </cell>
          <cell r="F349">
            <v>90</v>
          </cell>
          <cell r="G349">
            <v>0</v>
          </cell>
          <cell r="H349">
            <v>0</v>
          </cell>
          <cell r="I349">
            <v>380</v>
          </cell>
          <cell r="J349">
            <v>1730</v>
          </cell>
        </row>
        <row r="350">
          <cell r="A350" t="str">
            <v>T</v>
          </cell>
          <cell r="B350" t="str">
            <v>05Ｗ／Ｇプラント</v>
          </cell>
          <cell r="C350" t="str">
            <v>01電力</v>
          </cell>
          <cell r="D350">
            <v>110</v>
          </cell>
          <cell r="E350">
            <v>0</v>
          </cell>
          <cell r="F350">
            <v>0</v>
          </cell>
          <cell r="G350">
            <v>0</v>
          </cell>
          <cell r="H350">
            <v>0</v>
          </cell>
          <cell r="I350">
            <v>230</v>
          </cell>
          <cell r="J350">
            <v>340</v>
          </cell>
        </row>
        <row r="351">
          <cell r="A351" t="str">
            <v>T</v>
          </cell>
          <cell r="B351" t="str">
            <v>05Ｗ／Ｇプラント</v>
          </cell>
          <cell r="C351" t="str">
            <v>02電力海</v>
          </cell>
          <cell r="D351">
            <v>0</v>
          </cell>
          <cell r="E351">
            <v>0</v>
          </cell>
          <cell r="F351">
            <v>0</v>
          </cell>
          <cell r="G351">
            <v>0</v>
          </cell>
          <cell r="H351">
            <v>0</v>
          </cell>
          <cell r="I351">
            <v>0</v>
          </cell>
          <cell r="J351">
            <v>0</v>
          </cell>
        </row>
        <row r="352">
          <cell r="A352" t="str">
            <v>T</v>
          </cell>
          <cell r="B352" t="str">
            <v>05Ｗ／Ｇプラント</v>
          </cell>
          <cell r="C352" t="str">
            <v>07社シ国内</v>
          </cell>
          <cell r="D352">
            <v>0</v>
          </cell>
          <cell r="E352">
            <v>0</v>
          </cell>
          <cell r="F352">
            <v>0</v>
          </cell>
          <cell r="G352">
            <v>0</v>
          </cell>
          <cell r="H352">
            <v>0</v>
          </cell>
          <cell r="I352">
            <v>0</v>
          </cell>
          <cell r="J352">
            <v>0</v>
          </cell>
        </row>
        <row r="353">
          <cell r="A353" t="str">
            <v>T</v>
          </cell>
          <cell r="B353" t="str">
            <v>05Ｗ／Ｇプラント</v>
          </cell>
          <cell r="C353" t="str">
            <v>14社情</v>
          </cell>
          <cell r="D353">
            <v>0</v>
          </cell>
          <cell r="E353">
            <v>0</v>
          </cell>
          <cell r="F353">
            <v>0</v>
          </cell>
          <cell r="G353">
            <v>0</v>
          </cell>
          <cell r="H353">
            <v>0</v>
          </cell>
          <cell r="I353">
            <v>0</v>
          </cell>
          <cell r="J353">
            <v>0</v>
          </cell>
        </row>
        <row r="354">
          <cell r="A354" t="str">
            <v>T</v>
          </cell>
          <cell r="B354" t="str">
            <v>05Ｗ／Ｇプラント 計</v>
          </cell>
          <cell r="D354">
            <v>110</v>
          </cell>
          <cell r="E354">
            <v>0</v>
          </cell>
          <cell r="F354">
            <v>0</v>
          </cell>
          <cell r="G354">
            <v>0</v>
          </cell>
          <cell r="H354">
            <v>0</v>
          </cell>
          <cell r="I354">
            <v>230</v>
          </cell>
          <cell r="J354">
            <v>340</v>
          </cell>
        </row>
        <row r="355">
          <cell r="A355" t="str">
            <v>T</v>
          </cell>
          <cell r="B355" t="str">
            <v>06Ｗ／Ｇ予防保全</v>
          </cell>
          <cell r="C355" t="str">
            <v>01電力</v>
          </cell>
          <cell r="D355">
            <v>340</v>
          </cell>
          <cell r="E355">
            <v>0</v>
          </cell>
          <cell r="F355">
            <v>0</v>
          </cell>
          <cell r="G355">
            <v>0</v>
          </cell>
          <cell r="H355">
            <v>110</v>
          </cell>
          <cell r="I355">
            <v>50</v>
          </cell>
          <cell r="J355">
            <v>500</v>
          </cell>
        </row>
        <row r="356">
          <cell r="A356" t="str">
            <v>T</v>
          </cell>
          <cell r="B356" t="str">
            <v>06Ｗ／Ｇ予防保全</v>
          </cell>
          <cell r="C356" t="str">
            <v>02電力海</v>
          </cell>
          <cell r="D356">
            <v>0</v>
          </cell>
          <cell r="E356">
            <v>0</v>
          </cell>
          <cell r="F356">
            <v>170</v>
          </cell>
          <cell r="G356">
            <v>0</v>
          </cell>
          <cell r="H356">
            <v>380</v>
          </cell>
          <cell r="I356">
            <v>20</v>
          </cell>
          <cell r="J356">
            <v>570</v>
          </cell>
        </row>
        <row r="357">
          <cell r="A357" t="str">
            <v>T</v>
          </cell>
          <cell r="B357" t="str">
            <v>06Ｗ／Ｇ予防保全</v>
          </cell>
          <cell r="C357" t="str">
            <v>05交通国内</v>
          </cell>
          <cell r="D357">
            <v>0</v>
          </cell>
          <cell r="E357">
            <v>0</v>
          </cell>
          <cell r="F357">
            <v>0</v>
          </cell>
          <cell r="G357">
            <v>0</v>
          </cell>
          <cell r="H357">
            <v>0</v>
          </cell>
          <cell r="I357">
            <v>0</v>
          </cell>
          <cell r="J357">
            <v>0</v>
          </cell>
        </row>
        <row r="358">
          <cell r="A358" t="str">
            <v>T</v>
          </cell>
          <cell r="B358" t="str">
            <v>06Ｗ／Ｇ予防保全</v>
          </cell>
          <cell r="C358" t="str">
            <v>07社シ国内</v>
          </cell>
          <cell r="D358">
            <v>0</v>
          </cell>
          <cell r="E358">
            <v>0</v>
          </cell>
          <cell r="F358">
            <v>0</v>
          </cell>
          <cell r="G358">
            <v>0</v>
          </cell>
          <cell r="H358">
            <v>0</v>
          </cell>
          <cell r="I358">
            <v>0</v>
          </cell>
          <cell r="J358">
            <v>0</v>
          </cell>
        </row>
        <row r="359">
          <cell r="A359" t="str">
            <v>T</v>
          </cell>
          <cell r="B359" t="str">
            <v>06Ｗ／Ｇ予防保全</v>
          </cell>
          <cell r="C359" t="str">
            <v>09社シ海</v>
          </cell>
          <cell r="D359">
            <v>0</v>
          </cell>
          <cell r="E359">
            <v>0</v>
          </cell>
          <cell r="F359">
            <v>0</v>
          </cell>
          <cell r="G359">
            <v>0</v>
          </cell>
          <cell r="H359">
            <v>0</v>
          </cell>
          <cell r="I359">
            <v>0</v>
          </cell>
          <cell r="J359">
            <v>0</v>
          </cell>
        </row>
        <row r="360">
          <cell r="A360" t="str">
            <v>T</v>
          </cell>
          <cell r="B360" t="str">
            <v>06Ｗ／Ｇ予防保全</v>
          </cell>
          <cell r="C360" t="str">
            <v>14社情</v>
          </cell>
          <cell r="D360">
            <v>0</v>
          </cell>
          <cell r="E360">
            <v>0</v>
          </cell>
          <cell r="F360">
            <v>0</v>
          </cell>
          <cell r="G360">
            <v>0</v>
          </cell>
          <cell r="H360">
            <v>0</v>
          </cell>
          <cell r="I360">
            <v>0</v>
          </cell>
          <cell r="J360">
            <v>0</v>
          </cell>
        </row>
        <row r="361">
          <cell r="A361" t="str">
            <v>T</v>
          </cell>
          <cell r="B361" t="str">
            <v>06Ｗ／Ｇ予防保全</v>
          </cell>
          <cell r="C361" t="str">
            <v>22その他</v>
          </cell>
          <cell r="D361">
            <v>0</v>
          </cell>
          <cell r="E361">
            <v>0</v>
          </cell>
          <cell r="F361">
            <v>0</v>
          </cell>
          <cell r="G361">
            <v>0</v>
          </cell>
          <cell r="H361">
            <v>0</v>
          </cell>
          <cell r="I361">
            <v>0</v>
          </cell>
          <cell r="J361">
            <v>0</v>
          </cell>
        </row>
        <row r="362">
          <cell r="A362" t="str">
            <v>T</v>
          </cell>
          <cell r="B362" t="str">
            <v>06Ｗ／Ｇ予防保全 計</v>
          </cell>
          <cell r="D362">
            <v>340</v>
          </cell>
          <cell r="E362">
            <v>0</v>
          </cell>
          <cell r="F362">
            <v>170</v>
          </cell>
          <cell r="G362">
            <v>0</v>
          </cell>
          <cell r="H362">
            <v>490</v>
          </cell>
          <cell r="I362">
            <v>70</v>
          </cell>
          <cell r="J362">
            <v>1070</v>
          </cell>
        </row>
        <row r="363">
          <cell r="A363" t="str">
            <v>T</v>
          </cell>
          <cell r="B363" t="str">
            <v>07Ｗ／Ｇ海外Ｓ／Ｖ</v>
          </cell>
          <cell r="C363" t="str">
            <v>02電力海</v>
          </cell>
          <cell r="D363">
            <v>0</v>
          </cell>
          <cell r="E363">
            <v>0</v>
          </cell>
          <cell r="F363">
            <v>0</v>
          </cell>
          <cell r="G363">
            <v>0</v>
          </cell>
          <cell r="H363">
            <v>0</v>
          </cell>
          <cell r="I363">
            <v>60</v>
          </cell>
          <cell r="J363">
            <v>60</v>
          </cell>
        </row>
        <row r="364">
          <cell r="A364" t="str">
            <v>T</v>
          </cell>
          <cell r="B364" t="str">
            <v>07Ｗ／Ｇ海外Ｓ／Ｖ 計</v>
          </cell>
          <cell r="D364">
            <v>0</v>
          </cell>
          <cell r="E364">
            <v>0</v>
          </cell>
          <cell r="F364">
            <v>0</v>
          </cell>
          <cell r="G364">
            <v>0</v>
          </cell>
          <cell r="H364">
            <v>0</v>
          </cell>
          <cell r="I364">
            <v>60</v>
          </cell>
          <cell r="J364">
            <v>60</v>
          </cell>
        </row>
        <row r="365">
          <cell r="A365" t="str">
            <v>T</v>
          </cell>
          <cell r="B365" t="str">
            <v>08鉄・非鉄用直流機</v>
          </cell>
          <cell r="C365" t="str">
            <v>03産業国内</v>
          </cell>
          <cell r="D365">
            <v>0</v>
          </cell>
          <cell r="E365">
            <v>0</v>
          </cell>
          <cell r="F365">
            <v>20</v>
          </cell>
          <cell r="G365">
            <v>0</v>
          </cell>
          <cell r="H365">
            <v>0</v>
          </cell>
          <cell r="I365">
            <v>30</v>
          </cell>
          <cell r="J365">
            <v>50</v>
          </cell>
        </row>
        <row r="366">
          <cell r="A366" t="str">
            <v>T</v>
          </cell>
          <cell r="B366" t="str">
            <v>08鉄・非鉄用直流機</v>
          </cell>
          <cell r="C366" t="str">
            <v>04産業海外</v>
          </cell>
          <cell r="D366">
            <v>0</v>
          </cell>
          <cell r="E366">
            <v>0</v>
          </cell>
          <cell r="F366">
            <v>0</v>
          </cell>
          <cell r="G366">
            <v>0</v>
          </cell>
          <cell r="H366">
            <v>0</v>
          </cell>
          <cell r="I366">
            <v>0</v>
          </cell>
          <cell r="J366">
            <v>0</v>
          </cell>
        </row>
        <row r="367">
          <cell r="A367" t="str">
            <v>T</v>
          </cell>
          <cell r="B367" t="str">
            <v>08鉄・非鉄用直流機 計</v>
          </cell>
          <cell r="D367">
            <v>0</v>
          </cell>
          <cell r="E367">
            <v>0</v>
          </cell>
          <cell r="F367">
            <v>20</v>
          </cell>
          <cell r="G367">
            <v>0</v>
          </cell>
          <cell r="H367">
            <v>0</v>
          </cell>
          <cell r="I367">
            <v>30</v>
          </cell>
          <cell r="J367">
            <v>50</v>
          </cell>
        </row>
        <row r="368">
          <cell r="A368" t="str">
            <v>T</v>
          </cell>
          <cell r="B368" t="str">
            <v>09(防)用直流機</v>
          </cell>
          <cell r="C368" t="str">
            <v>03産業国内</v>
          </cell>
          <cell r="D368">
            <v>10</v>
          </cell>
          <cell r="E368">
            <v>10</v>
          </cell>
          <cell r="F368">
            <v>0</v>
          </cell>
          <cell r="G368">
            <v>0</v>
          </cell>
          <cell r="H368">
            <v>40</v>
          </cell>
          <cell r="I368">
            <v>0</v>
          </cell>
          <cell r="J368">
            <v>60</v>
          </cell>
        </row>
        <row r="369">
          <cell r="A369" t="str">
            <v>T</v>
          </cell>
          <cell r="B369" t="str">
            <v>09(防)用直流機 計</v>
          </cell>
          <cell r="D369">
            <v>10</v>
          </cell>
          <cell r="E369">
            <v>10</v>
          </cell>
          <cell r="F369">
            <v>0</v>
          </cell>
          <cell r="G369">
            <v>0</v>
          </cell>
          <cell r="H369">
            <v>40</v>
          </cell>
          <cell r="I369">
            <v>0</v>
          </cell>
          <cell r="J369">
            <v>60</v>
          </cell>
        </row>
        <row r="370">
          <cell r="A370" t="str">
            <v>T</v>
          </cell>
          <cell r="B370" t="str">
            <v>10一般工業用他直流機</v>
          </cell>
          <cell r="C370" t="str">
            <v>03産業国内</v>
          </cell>
          <cell r="D370">
            <v>0</v>
          </cell>
          <cell r="E370">
            <v>0</v>
          </cell>
          <cell r="F370">
            <v>0</v>
          </cell>
          <cell r="G370">
            <v>0</v>
          </cell>
          <cell r="H370">
            <v>0</v>
          </cell>
          <cell r="I370">
            <v>0</v>
          </cell>
          <cell r="J370">
            <v>0</v>
          </cell>
        </row>
        <row r="371">
          <cell r="A371" t="str">
            <v>T</v>
          </cell>
          <cell r="B371" t="str">
            <v>10一般工業用他直流機</v>
          </cell>
          <cell r="C371" t="str">
            <v>04産業海外</v>
          </cell>
          <cell r="D371">
            <v>0</v>
          </cell>
          <cell r="E371">
            <v>0</v>
          </cell>
          <cell r="F371">
            <v>0</v>
          </cell>
          <cell r="G371">
            <v>0</v>
          </cell>
          <cell r="H371">
            <v>0</v>
          </cell>
          <cell r="I371">
            <v>0</v>
          </cell>
          <cell r="J371">
            <v>0</v>
          </cell>
        </row>
        <row r="372">
          <cell r="A372" t="str">
            <v>T</v>
          </cell>
          <cell r="B372" t="str">
            <v>10一般工業用他直流機</v>
          </cell>
          <cell r="C372" t="str">
            <v>10機器</v>
          </cell>
          <cell r="D372">
            <v>0</v>
          </cell>
          <cell r="E372">
            <v>0</v>
          </cell>
          <cell r="F372">
            <v>0</v>
          </cell>
          <cell r="G372">
            <v>0</v>
          </cell>
          <cell r="H372">
            <v>0</v>
          </cell>
          <cell r="I372">
            <v>0</v>
          </cell>
          <cell r="J372">
            <v>0</v>
          </cell>
        </row>
        <row r="373">
          <cell r="A373" t="str">
            <v>T</v>
          </cell>
          <cell r="B373" t="str">
            <v>10一般工業用他直流機</v>
          </cell>
          <cell r="C373" t="str">
            <v>20社供</v>
          </cell>
          <cell r="D373">
            <v>0</v>
          </cell>
          <cell r="E373">
            <v>0</v>
          </cell>
          <cell r="F373">
            <v>0</v>
          </cell>
          <cell r="G373">
            <v>0</v>
          </cell>
          <cell r="H373">
            <v>0</v>
          </cell>
          <cell r="I373">
            <v>0</v>
          </cell>
          <cell r="J373">
            <v>0</v>
          </cell>
        </row>
        <row r="374">
          <cell r="A374" t="str">
            <v>T</v>
          </cell>
          <cell r="B374" t="str">
            <v>10一般工業用他直流機</v>
          </cell>
          <cell r="C374" t="str">
            <v>21直扱</v>
          </cell>
          <cell r="D374">
            <v>0</v>
          </cell>
          <cell r="E374">
            <v>0</v>
          </cell>
          <cell r="F374">
            <v>0</v>
          </cell>
          <cell r="G374">
            <v>0</v>
          </cell>
          <cell r="H374">
            <v>0</v>
          </cell>
          <cell r="I374">
            <v>0</v>
          </cell>
          <cell r="J374">
            <v>0</v>
          </cell>
        </row>
        <row r="375">
          <cell r="A375" t="str">
            <v>T</v>
          </cell>
          <cell r="B375" t="str">
            <v>10一般工業用他直流機 計</v>
          </cell>
          <cell r="D375">
            <v>0</v>
          </cell>
          <cell r="E375">
            <v>0</v>
          </cell>
          <cell r="F375">
            <v>0</v>
          </cell>
          <cell r="G375">
            <v>0</v>
          </cell>
          <cell r="H375">
            <v>0</v>
          </cell>
          <cell r="I375">
            <v>0</v>
          </cell>
          <cell r="J375">
            <v>0</v>
          </cell>
        </row>
        <row r="376">
          <cell r="A376" t="str">
            <v>T</v>
          </cell>
          <cell r="B376" t="str">
            <v>11電力用直流機</v>
          </cell>
          <cell r="C376" t="str">
            <v>01電力</v>
          </cell>
          <cell r="D376">
            <v>0</v>
          </cell>
          <cell r="E376">
            <v>0</v>
          </cell>
          <cell r="F376">
            <v>0</v>
          </cell>
          <cell r="G376">
            <v>0</v>
          </cell>
          <cell r="H376">
            <v>0</v>
          </cell>
          <cell r="I376">
            <v>0</v>
          </cell>
          <cell r="J376">
            <v>0</v>
          </cell>
        </row>
        <row r="377">
          <cell r="A377" t="str">
            <v>T</v>
          </cell>
          <cell r="B377" t="str">
            <v>11電力用直流機</v>
          </cell>
          <cell r="C377" t="str">
            <v>02電力海</v>
          </cell>
          <cell r="D377">
            <v>10</v>
          </cell>
          <cell r="E377">
            <v>10</v>
          </cell>
          <cell r="F377">
            <v>0</v>
          </cell>
          <cell r="G377">
            <v>0</v>
          </cell>
          <cell r="H377">
            <v>0</v>
          </cell>
          <cell r="I377">
            <v>0</v>
          </cell>
          <cell r="J377">
            <v>20</v>
          </cell>
        </row>
        <row r="378">
          <cell r="A378" t="str">
            <v>T</v>
          </cell>
          <cell r="B378" t="str">
            <v>11電力用直流機 計</v>
          </cell>
          <cell r="D378">
            <v>10</v>
          </cell>
          <cell r="E378">
            <v>10</v>
          </cell>
          <cell r="F378">
            <v>0</v>
          </cell>
          <cell r="G378">
            <v>0</v>
          </cell>
          <cell r="H378">
            <v>0</v>
          </cell>
          <cell r="I378">
            <v>0</v>
          </cell>
          <cell r="J378">
            <v>20</v>
          </cell>
        </row>
        <row r="379">
          <cell r="A379" t="str">
            <v>T</v>
          </cell>
          <cell r="B379" t="str">
            <v>12国内エレ用回転機</v>
          </cell>
          <cell r="C379" t="str">
            <v>20社供</v>
          </cell>
          <cell r="D379">
            <v>140</v>
          </cell>
          <cell r="E379">
            <v>50</v>
          </cell>
          <cell r="F379">
            <v>80</v>
          </cell>
          <cell r="G379">
            <v>30</v>
          </cell>
          <cell r="H379">
            <v>20</v>
          </cell>
          <cell r="I379">
            <v>20</v>
          </cell>
          <cell r="J379">
            <v>340</v>
          </cell>
        </row>
        <row r="380">
          <cell r="A380" t="str">
            <v>T</v>
          </cell>
          <cell r="B380" t="str">
            <v>12国内エレ用回転機 計</v>
          </cell>
          <cell r="D380">
            <v>140</v>
          </cell>
          <cell r="E380">
            <v>50</v>
          </cell>
          <cell r="F380">
            <v>80</v>
          </cell>
          <cell r="G380">
            <v>30</v>
          </cell>
          <cell r="H380">
            <v>20</v>
          </cell>
          <cell r="I380">
            <v>20</v>
          </cell>
          <cell r="J380">
            <v>340</v>
          </cell>
        </row>
        <row r="381">
          <cell r="A381" t="str">
            <v>T</v>
          </cell>
          <cell r="B381" t="str">
            <v>13直請加工</v>
          </cell>
          <cell r="C381" t="str">
            <v>10機器</v>
          </cell>
          <cell r="D381">
            <v>0</v>
          </cell>
          <cell r="E381">
            <v>0</v>
          </cell>
          <cell r="F381">
            <v>0</v>
          </cell>
          <cell r="G381">
            <v>0</v>
          </cell>
          <cell r="H381">
            <v>0</v>
          </cell>
          <cell r="I381">
            <v>0</v>
          </cell>
          <cell r="J381">
            <v>0</v>
          </cell>
        </row>
        <row r="382">
          <cell r="A382" t="str">
            <v>T</v>
          </cell>
          <cell r="B382" t="str">
            <v>13直請加工 計</v>
          </cell>
          <cell r="D382">
            <v>0</v>
          </cell>
          <cell r="E382">
            <v>0</v>
          </cell>
          <cell r="F382">
            <v>0</v>
          </cell>
          <cell r="G382">
            <v>0</v>
          </cell>
          <cell r="H382">
            <v>0</v>
          </cell>
          <cell r="I382">
            <v>0</v>
          </cell>
          <cell r="J382">
            <v>0</v>
          </cell>
        </row>
        <row r="383">
          <cell r="A383" t="str">
            <v>T 計</v>
          </cell>
          <cell r="D383">
            <v>2550</v>
          </cell>
          <cell r="E383">
            <v>2490</v>
          </cell>
          <cell r="F383">
            <v>1720</v>
          </cell>
          <cell r="G383">
            <v>3490</v>
          </cell>
          <cell r="H383">
            <v>1940</v>
          </cell>
          <cell r="I383">
            <v>1210</v>
          </cell>
          <cell r="J383">
            <v>13400</v>
          </cell>
        </row>
        <row r="384">
          <cell r="A384" t="str">
            <v>V</v>
          </cell>
          <cell r="B384" t="str">
            <v>1電力分野</v>
          </cell>
          <cell r="C384" t="str">
            <v>01電力</v>
          </cell>
          <cell r="D384">
            <v>50</v>
          </cell>
          <cell r="E384">
            <v>30</v>
          </cell>
          <cell r="F384">
            <v>140</v>
          </cell>
          <cell r="G384">
            <v>50</v>
          </cell>
          <cell r="H384">
            <v>40</v>
          </cell>
          <cell r="I384">
            <v>270</v>
          </cell>
          <cell r="J384">
            <v>580</v>
          </cell>
        </row>
        <row r="385">
          <cell r="A385" t="str">
            <v>V</v>
          </cell>
          <cell r="B385" t="str">
            <v>1電力分野</v>
          </cell>
          <cell r="C385" t="str">
            <v>02電力海</v>
          </cell>
          <cell r="D385">
            <v>0</v>
          </cell>
          <cell r="E385">
            <v>0</v>
          </cell>
          <cell r="F385">
            <v>0</v>
          </cell>
          <cell r="G385">
            <v>0</v>
          </cell>
          <cell r="H385">
            <v>0</v>
          </cell>
          <cell r="I385">
            <v>0</v>
          </cell>
          <cell r="J385">
            <v>0</v>
          </cell>
        </row>
        <row r="386">
          <cell r="A386" t="str">
            <v>V</v>
          </cell>
          <cell r="B386" t="str">
            <v>1電力分野</v>
          </cell>
          <cell r="C386" t="str">
            <v>03産業国内</v>
          </cell>
          <cell r="D386">
            <v>0</v>
          </cell>
          <cell r="E386">
            <v>0</v>
          </cell>
          <cell r="F386">
            <v>0</v>
          </cell>
          <cell r="G386">
            <v>0</v>
          </cell>
          <cell r="H386">
            <v>0</v>
          </cell>
          <cell r="I386">
            <v>0</v>
          </cell>
          <cell r="J386">
            <v>0</v>
          </cell>
        </row>
        <row r="387">
          <cell r="A387" t="str">
            <v>V</v>
          </cell>
          <cell r="B387" t="str">
            <v>1電力分野</v>
          </cell>
          <cell r="C387" t="str">
            <v>07社シ国内</v>
          </cell>
          <cell r="D387">
            <v>0</v>
          </cell>
          <cell r="E387">
            <v>0</v>
          </cell>
          <cell r="F387">
            <v>0</v>
          </cell>
          <cell r="G387">
            <v>0</v>
          </cell>
          <cell r="H387">
            <v>0</v>
          </cell>
          <cell r="I387">
            <v>0</v>
          </cell>
          <cell r="J387">
            <v>0</v>
          </cell>
        </row>
        <row r="388">
          <cell r="A388" t="str">
            <v>V</v>
          </cell>
          <cell r="B388" t="str">
            <v>1電力分野</v>
          </cell>
          <cell r="C388" t="str">
            <v>14社情</v>
          </cell>
          <cell r="D388">
            <v>0</v>
          </cell>
          <cell r="E388">
            <v>0</v>
          </cell>
          <cell r="F388">
            <v>0</v>
          </cell>
          <cell r="G388">
            <v>0</v>
          </cell>
          <cell r="H388">
            <v>0</v>
          </cell>
          <cell r="I388">
            <v>0</v>
          </cell>
          <cell r="J388">
            <v>0</v>
          </cell>
        </row>
        <row r="389">
          <cell r="A389" t="str">
            <v>V</v>
          </cell>
          <cell r="B389" t="str">
            <v>1電力分野</v>
          </cell>
          <cell r="C389" t="str">
            <v>16ＮＴＴ</v>
          </cell>
          <cell r="D389">
            <v>0</v>
          </cell>
          <cell r="E389">
            <v>0</v>
          </cell>
          <cell r="F389">
            <v>0</v>
          </cell>
          <cell r="G389">
            <v>0</v>
          </cell>
          <cell r="H389">
            <v>0</v>
          </cell>
          <cell r="I389">
            <v>0</v>
          </cell>
          <cell r="J389">
            <v>0</v>
          </cell>
        </row>
        <row r="390">
          <cell r="A390" t="str">
            <v>V</v>
          </cell>
          <cell r="B390" t="str">
            <v>1電力分野</v>
          </cell>
          <cell r="C390" t="str">
            <v>17電子</v>
          </cell>
          <cell r="D390">
            <v>0</v>
          </cell>
          <cell r="E390">
            <v>0</v>
          </cell>
          <cell r="F390">
            <v>0</v>
          </cell>
          <cell r="G390">
            <v>0</v>
          </cell>
          <cell r="H390">
            <v>0</v>
          </cell>
          <cell r="I390">
            <v>0</v>
          </cell>
          <cell r="J390">
            <v>0</v>
          </cell>
        </row>
        <row r="391">
          <cell r="A391" t="str">
            <v>V</v>
          </cell>
          <cell r="B391" t="str">
            <v>1電力分野</v>
          </cell>
          <cell r="C391" t="str">
            <v>20社供</v>
          </cell>
          <cell r="D391">
            <v>0</v>
          </cell>
          <cell r="E391">
            <v>0</v>
          </cell>
          <cell r="F391">
            <v>0</v>
          </cell>
          <cell r="G391">
            <v>0</v>
          </cell>
          <cell r="H391">
            <v>0</v>
          </cell>
          <cell r="I391">
            <v>20</v>
          </cell>
          <cell r="J391">
            <v>20</v>
          </cell>
        </row>
        <row r="392">
          <cell r="A392" t="str">
            <v>V</v>
          </cell>
          <cell r="B392" t="str">
            <v>1電力分野</v>
          </cell>
          <cell r="C392" t="str">
            <v>21直扱</v>
          </cell>
          <cell r="D392">
            <v>0</v>
          </cell>
          <cell r="E392">
            <v>0</v>
          </cell>
          <cell r="F392">
            <v>0</v>
          </cell>
          <cell r="G392">
            <v>0</v>
          </cell>
          <cell r="H392">
            <v>0</v>
          </cell>
          <cell r="I392">
            <v>20</v>
          </cell>
          <cell r="J392">
            <v>20</v>
          </cell>
        </row>
        <row r="393">
          <cell r="A393" t="str">
            <v>V</v>
          </cell>
          <cell r="B393" t="str">
            <v>1電力分野 計</v>
          </cell>
          <cell r="D393">
            <v>50</v>
          </cell>
          <cell r="E393">
            <v>30</v>
          </cell>
          <cell r="F393">
            <v>140</v>
          </cell>
          <cell r="G393">
            <v>50</v>
          </cell>
          <cell r="H393">
            <v>40</v>
          </cell>
          <cell r="I393">
            <v>310</v>
          </cell>
          <cell r="J393">
            <v>620</v>
          </cell>
        </row>
        <row r="394">
          <cell r="A394" t="str">
            <v>V</v>
          </cell>
          <cell r="B394" t="str">
            <v>2交通分野</v>
          </cell>
          <cell r="C394" t="str">
            <v>05交通国内</v>
          </cell>
          <cell r="D394">
            <v>10</v>
          </cell>
          <cell r="E394">
            <v>0</v>
          </cell>
          <cell r="F394">
            <v>90</v>
          </cell>
          <cell r="G394">
            <v>150</v>
          </cell>
          <cell r="H394">
            <v>10</v>
          </cell>
          <cell r="I394">
            <v>140</v>
          </cell>
          <cell r="J394">
            <v>400</v>
          </cell>
        </row>
        <row r="395">
          <cell r="A395" t="str">
            <v>V</v>
          </cell>
          <cell r="B395" t="str">
            <v>2交通分野</v>
          </cell>
          <cell r="C395" t="str">
            <v>07社シ国内</v>
          </cell>
          <cell r="D395">
            <v>0</v>
          </cell>
          <cell r="E395">
            <v>0</v>
          </cell>
          <cell r="F395">
            <v>0</v>
          </cell>
          <cell r="G395">
            <v>0</v>
          </cell>
          <cell r="H395">
            <v>0</v>
          </cell>
          <cell r="I395">
            <v>0</v>
          </cell>
          <cell r="J395">
            <v>0</v>
          </cell>
        </row>
        <row r="396">
          <cell r="A396" t="str">
            <v>V</v>
          </cell>
          <cell r="B396" t="str">
            <v>2交通分野</v>
          </cell>
          <cell r="C396" t="str">
            <v>21直扱</v>
          </cell>
          <cell r="D396">
            <v>0</v>
          </cell>
          <cell r="E396">
            <v>0</v>
          </cell>
          <cell r="F396">
            <v>0</v>
          </cell>
          <cell r="G396">
            <v>0</v>
          </cell>
          <cell r="H396">
            <v>0</v>
          </cell>
          <cell r="I396">
            <v>0</v>
          </cell>
          <cell r="J396">
            <v>0</v>
          </cell>
        </row>
        <row r="397">
          <cell r="A397" t="str">
            <v>V</v>
          </cell>
          <cell r="B397" t="str">
            <v>2交通分野 計</v>
          </cell>
          <cell r="D397">
            <v>10</v>
          </cell>
          <cell r="E397">
            <v>0</v>
          </cell>
          <cell r="F397">
            <v>90</v>
          </cell>
          <cell r="G397">
            <v>150</v>
          </cell>
          <cell r="H397">
            <v>10</v>
          </cell>
          <cell r="I397">
            <v>140</v>
          </cell>
          <cell r="J397">
            <v>400</v>
          </cell>
        </row>
        <row r="398">
          <cell r="A398" t="str">
            <v>V</v>
          </cell>
          <cell r="B398" t="str">
            <v>3公共分野</v>
          </cell>
          <cell r="C398" t="str">
            <v>07社シ国内</v>
          </cell>
          <cell r="D398">
            <v>20</v>
          </cell>
          <cell r="E398">
            <v>20</v>
          </cell>
          <cell r="F398">
            <v>150</v>
          </cell>
          <cell r="G398">
            <v>0</v>
          </cell>
          <cell r="H398">
            <v>160</v>
          </cell>
          <cell r="I398">
            <v>70</v>
          </cell>
          <cell r="J398">
            <v>420</v>
          </cell>
        </row>
        <row r="399">
          <cell r="A399" t="str">
            <v>V</v>
          </cell>
          <cell r="B399" t="str">
            <v>3公共分野</v>
          </cell>
          <cell r="C399" t="str">
            <v>08ビル</v>
          </cell>
          <cell r="D399">
            <v>0</v>
          </cell>
          <cell r="E399">
            <v>0</v>
          </cell>
          <cell r="F399">
            <v>0</v>
          </cell>
          <cell r="G399">
            <v>0</v>
          </cell>
          <cell r="H399">
            <v>0</v>
          </cell>
          <cell r="I399">
            <v>0</v>
          </cell>
          <cell r="J399">
            <v>0</v>
          </cell>
        </row>
        <row r="400">
          <cell r="A400" t="str">
            <v>V</v>
          </cell>
          <cell r="B400" t="str">
            <v>3公共分野</v>
          </cell>
          <cell r="C400" t="str">
            <v>14社情</v>
          </cell>
          <cell r="D400">
            <v>30</v>
          </cell>
          <cell r="E400">
            <v>40</v>
          </cell>
          <cell r="F400">
            <v>90</v>
          </cell>
          <cell r="G400">
            <v>70</v>
          </cell>
          <cell r="H400">
            <v>250</v>
          </cell>
          <cell r="I400">
            <v>220</v>
          </cell>
          <cell r="J400">
            <v>700</v>
          </cell>
        </row>
        <row r="401">
          <cell r="A401" t="str">
            <v>V</v>
          </cell>
          <cell r="B401" t="str">
            <v>3公共分野</v>
          </cell>
          <cell r="C401" t="str">
            <v>20社供</v>
          </cell>
          <cell r="D401">
            <v>0</v>
          </cell>
          <cell r="E401">
            <v>0</v>
          </cell>
          <cell r="F401">
            <v>0</v>
          </cell>
          <cell r="G401">
            <v>0</v>
          </cell>
          <cell r="H401">
            <v>0</v>
          </cell>
          <cell r="I401">
            <v>0</v>
          </cell>
          <cell r="J401">
            <v>0</v>
          </cell>
        </row>
        <row r="402">
          <cell r="A402" t="str">
            <v>V</v>
          </cell>
          <cell r="B402" t="str">
            <v>3公共分野</v>
          </cell>
          <cell r="C402" t="str">
            <v>21直扱</v>
          </cell>
          <cell r="D402">
            <v>10</v>
          </cell>
          <cell r="E402">
            <v>10</v>
          </cell>
          <cell r="F402">
            <v>0</v>
          </cell>
          <cell r="G402">
            <v>0</v>
          </cell>
          <cell r="H402">
            <v>0</v>
          </cell>
          <cell r="I402">
            <v>0</v>
          </cell>
          <cell r="J402">
            <v>20</v>
          </cell>
        </row>
        <row r="403">
          <cell r="A403" t="str">
            <v>V</v>
          </cell>
          <cell r="B403" t="str">
            <v>3公共分野 計</v>
          </cell>
          <cell r="D403">
            <v>60</v>
          </cell>
          <cell r="E403">
            <v>70</v>
          </cell>
          <cell r="F403">
            <v>240</v>
          </cell>
          <cell r="G403">
            <v>70</v>
          </cell>
          <cell r="H403">
            <v>410</v>
          </cell>
          <cell r="I403">
            <v>290</v>
          </cell>
          <cell r="J403">
            <v>1140</v>
          </cell>
        </row>
        <row r="404">
          <cell r="A404" t="str">
            <v>V</v>
          </cell>
          <cell r="B404" t="str">
            <v>4ビル管理</v>
          </cell>
          <cell r="C404" t="str">
            <v>01電力</v>
          </cell>
          <cell r="D404">
            <v>0</v>
          </cell>
          <cell r="E404">
            <v>0</v>
          </cell>
          <cell r="F404">
            <v>0</v>
          </cell>
          <cell r="G404">
            <v>0</v>
          </cell>
          <cell r="H404">
            <v>0</v>
          </cell>
          <cell r="I404">
            <v>0</v>
          </cell>
          <cell r="J404">
            <v>0</v>
          </cell>
        </row>
        <row r="405">
          <cell r="A405" t="str">
            <v>V</v>
          </cell>
          <cell r="B405" t="str">
            <v>4ビル管理</v>
          </cell>
          <cell r="C405" t="str">
            <v>03産業国内</v>
          </cell>
          <cell r="D405">
            <v>0</v>
          </cell>
          <cell r="E405">
            <v>0</v>
          </cell>
          <cell r="F405">
            <v>0</v>
          </cell>
          <cell r="G405">
            <v>0</v>
          </cell>
          <cell r="H405">
            <v>0</v>
          </cell>
          <cell r="I405">
            <v>0</v>
          </cell>
          <cell r="J405">
            <v>0</v>
          </cell>
        </row>
        <row r="406">
          <cell r="A406" t="str">
            <v>V</v>
          </cell>
          <cell r="B406" t="str">
            <v>4ビル管理</v>
          </cell>
          <cell r="C406" t="str">
            <v>05交通国内</v>
          </cell>
          <cell r="D406">
            <v>0</v>
          </cell>
          <cell r="E406">
            <v>0</v>
          </cell>
          <cell r="F406">
            <v>40</v>
          </cell>
          <cell r="G406">
            <v>0</v>
          </cell>
          <cell r="H406">
            <v>0</v>
          </cell>
          <cell r="I406">
            <v>0</v>
          </cell>
          <cell r="J406">
            <v>40</v>
          </cell>
        </row>
        <row r="407">
          <cell r="A407" t="str">
            <v>V</v>
          </cell>
          <cell r="B407" t="str">
            <v>4ビル管理</v>
          </cell>
          <cell r="C407" t="str">
            <v>07社シ国内</v>
          </cell>
          <cell r="D407">
            <v>0</v>
          </cell>
          <cell r="E407">
            <v>40</v>
          </cell>
          <cell r="F407">
            <v>230</v>
          </cell>
          <cell r="G407">
            <v>110</v>
          </cell>
          <cell r="H407">
            <v>180</v>
          </cell>
          <cell r="I407">
            <v>60</v>
          </cell>
          <cell r="J407">
            <v>620</v>
          </cell>
        </row>
        <row r="408">
          <cell r="A408" t="str">
            <v>V</v>
          </cell>
          <cell r="B408" t="str">
            <v>4ビル管理</v>
          </cell>
          <cell r="C408" t="str">
            <v>08ビル</v>
          </cell>
          <cell r="D408">
            <v>0</v>
          </cell>
          <cell r="E408">
            <v>10</v>
          </cell>
          <cell r="F408">
            <v>0</v>
          </cell>
          <cell r="G408">
            <v>50</v>
          </cell>
          <cell r="H408">
            <v>0</v>
          </cell>
          <cell r="I408">
            <v>40</v>
          </cell>
          <cell r="J408">
            <v>100</v>
          </cell>
        </row>
        <row r="409">
          <cell r="A409" t="str">
            <v>V</v>
          </cell>
          <cell r="B409" t="str">
            <v>4ビル管理</v>
          </cell>
          <cell r="C409" t="str">
            <v>14社情</v>
          </cell>
          <cell r="D409">
            <v>0</v>
          </cell>
          <cell r="E409">
            <v>0</v>
          </cell>
          <cell r="F409">
            <v>0</v>
          </cell>
          <cell r="G409">
            <v>0</v>
          </cell>
          <cell r="H409">
            <v>0</v>
          </cell>
          <cell r="I409">
            <v>0</v>
          </cell>
          <cell r="J409">
            <v>0</v>
          </cell>
        </row>
        <row r="410">
          <cell r="A410" t="str">
            <v>V</v>
          </cell>
          <cell r="B410" t="str">
            <v>4ビル管理</v>
          </cell>
          <cell r="C410" t="str">
            <v>21直扱</v>
          </cell>
          <cell r="D410">
            <v>0</v>
          </cell>
          <cell r="E410">
            <v>0</v>
          </cell>
          <cell r="F410">
            <v>20</v>
          </cell>
          <cell r="G410">
            <v>0</v>
          </cell>
          <cell r="H410">
            <v>10</v>
          </cell>
          <cell r="I410">
            <v>60</v>
          </cell>
          <cell r="J410">
            <v>90</v>
          </cell>
        </row>
        <row r="411">
          <cell r="A411" t="str">
            <v>V</v>
          </cell>
          <cell r="B411" t="str">
            <v>4ビル管理 計</v>
          </cell>
          <cell r="D411">
            <v>0</v>
          </cell>
          <cell r="E411">
            <v>50</v>
          </cell>
          <cell r="F411">
            <v>290</v>
          </cell>
          <cell r="G411">
            <v>160</v>
          </cell>
          <cell r="H411">
            <v>190</v>
          </cell>
          <cell r="I411">
            <v>160</v>
          </cell>
          <cell r="J411">
            <v>850</v>
          </cell>
        </row>
        <row r="412">
          <cell r="A412" t="str">
            <v>V</v>
          </cell>
          <cell r="B412" t="str">
            <v>5情報通信,発券,警察,電機分野他</v>
          </cell>
          <cell r="C412" t="str">
            <v>03産業国内</v>
          </cell>
          <cell r="D412">
            <v>0</v>
          </cell>
          <cell r="E412">
            <v>0</v>
          </cell>
          <cell r="F412">
            <v>0</v>
          </cell>
          <cell r="G412">
            <v>0</v>
          </cell>
          <cell r="H412">
            <v>0</v>
          </cell>
          <cell r="I412">
            <v>0</v>
          </cell>
          <cell r="J412">
            <v>0</v>
          </cell>
        </row>
        <row r="413">
          <cell r="A413" t="str">
            <v>V</v>
          </cell>
          <cell r="B413" t="str">
            <v>5情報通信,発券,警察,電機分野他</v>
          </cell>
          <cell r="C413" t="str">
            <v>05交通国内</v>
          </cell>
          <cell r="D413">
            <v>0</v>
          </cell>
          <cell r="E413">
            <v>0</v>
          </cell>
          <cell r="F413">
            <v>10</v>
          </cell>
          <cell r="G413">
            <v>0</v>
          </cell>
          <cell r="H413">
            <v>0</v>
          </cell>
          <cell r="I413">
            <v>10</v>
          </cell>
          <cell r="J413">
            <v>20</v>
          </cell>
        </row>
        <row r="414">
          <cell r="A414" t="str">
            <v>V</v>
          </cell>
          <cell r="B414" t="str">
            <v>5情報通信,発券,警察,電機分野他</v>
          </cell>
          <cell r="C414" t="str">
            <v>07社シ国内</v>
          </cell>
          <cell r="D414">
            <v>0</v>
          </cell>
          <cell r="E414">
            <v>0</v>
          </cell>
          <cell r="F414">
            <v>0</v>
          </cell>
          <cell r="G414">
            <v>0</v>
          </cell>
          <cell r="H414">
            <v>0</v>
          </cell>
          <cell r="I414">
            <v>0</v>
          </cell>
          <cell r="J414">
            <v>0</v>
          </cell>
        </row>
        <row r="415">
          <cell r="A415" t="str">
            <v>V</v>
          </cell>
          <cell r="B415" t="str">
            <v>5情報通信,発券,警察,電機分野他</v>
          </cell>
          <cell r="C415" t="str">
            <v>10機器</v>
          </cell>
          <cell r="D415">
            <v>0</v>
          </cell>
          <cell r="E415">
            <v>0</v>
          </cell>
          <cell r="F415">
            <v>0</v>
          </cell>
          <cell r="G415">
            <v>0</v>
          </cell>
          <cell r="H415">
            <v>0</v>
          </cell>
          <cell r="I415">
            <v>0</v>
          </cell>
          <cell r="J415">
            <v>0</v>
          </cell>
        </row>
        <row r="416">
          <cell r="A416" t="str">
            <v>V</v>
          </cell>
          <cell r="B416" t="str">
            <v>5情報通信,発券,警察,電機分野他</v>
          </cell>
          <cell r="C416" t="str">
            <v>14社情</v>
          </cell>
          <cell r="D416">
            <v>0</v>
          </cell>
          <cell r="E416">
            <v>0</v>
          </cell>
          <cell r="F416">
            <v>0</v>
          </cell>
          <cell r="G416">
            <v>150</v>
          </cell>
          <cell r="H416">
            <v>0</v>
          </cell>
          <cell r="I416">
            <v>20</v>
          </cell>
          <cell r="J416">
            <v>170</v>
          </cell>
        </row>
        <row r="417">
          <cell r="A417" t="str">
            <v>V</v>
          </cell>
          <cell r="B417" t="str">
            <v>5情報通信,発券,警察,電機分野他</v>
          </cell>
          <cell r="C417" t="str">
            <v>15通信</v>
          </cell>
          <cell r="D417">
            <v>0</v>
          </cell>
          <cell r="E417">
            <v>0</v>
          </cell>
          <cell r="F417">
            <v>0</v>
          </cell>
          <cell r="G417">
            <v>0</v>
          </cell>
          <cell r="H417">
            <v>0</v>
          </cell>
          <cell r="I417">
            <v>0</v>
          </cell>
          <cell r="J417">
            <v>0</v>
          </cell>
        </row>
        <row r="418">
          <cell r="A418" t="str">
            <v>V</v>
          </cell>
          <cell r="B418" t="str">
            <v>5情報通信,発券,警察,電機分野他</v>
          </cell>
          <cell r="C418" t="str">
            <v>17電子</v>
          </cell>
          <cell r="D418">
            <v>0</v>
          </cell>
          <cell r="E418">
            <v>0</v>
          </cell>
          <cell r="F418">
            <v>0</v>
          </cell>
          <cell r="G418">
            <v>0</v>
          </cell>
          <cell r="H418">
            <v>0</v>
          </cell>
          <cell r="I418">
            <v>0</v>
          </cell>
          <cell r="J418">
            <v>0</v>
          </cell>
        </row>
        <row r="419">
          <cell r="A419" t="str">
            <v>V</v>
          </cell>
          <cell r="B419" t="str">
            <v>5情報通信,発券,警察,電機分野他</v>
          </cell>
          <cell r="C419" t="str">
            <v>21直扱</v>
          </cell>
          <cell r="D419">
            <v>0</v>
          </cell>
          <cell r="E419">
            <v>0</v>
          </cell>
          <cell r="F419">
            <v>0</v>
          </cell>
          <cell r="G419">
            <v>0</v>
          </cell>
          <cell r="H419">
            <v>0</v>
          </cell>
          <cell r="I419">
            <v>0</v>
          </cell>
          <cell r="J419">
            <v>0</v>
          </cell>
        </row>
        <row r="420">
          <cell r="A420" t="str">
            <v>V</v>
          </cell>
          <cell r="B420" t="str">
            <v>5情報通信,発券,警察,電機分野他 計</v>
          </cell>
          <cell r="D420">
            <v>0</v>
          </cell>
          <cell r="E420">
            <v>0</v>
          </cell>
          <cell r="F420">
            <v>10</v>
          </cell>
          <cell r="G420">
            <v>150</v>
          </cell>
          <cell r="H420">
            <v>0</v>
          </cell>
          <cell r="I420">
            <v>30</v>
          </cell>
          <cell r="J420">
            <v>190</v>
          </cell>
        </row>
        <row r="421">
          <cell r="A421" t="str">
            <v>V 計</v>
          </cell>
          <cell r="D421">
            <v>120</v>
          </cell>
          <cell r="E421">
            <v>150</v>
          </cell>
          <cell r="F421">
            <v>770</v>
          </cell>
          <cell r="G421">
            <v>580</v>
          </cell>
          <cell r="H421">
            <v>650</v>
          </cell>
          <cell r="I421">
            <v>930</v>
          </cell>
          <cell r="J421">
            <v>3200</v>
          </cell>
        </row>
        <row r="422">
          <cell r="A422" t="str">
            <v>Z</v>
          </cell>
          <cell r="B422" t="str">
            <v>その他</v>
          </cell>
          <cell r="C422" t="str">
            <v>01電力</v>
          </cell>
          <cell r="D422">
            <v>0</v>
          </cell>
          <cell r="E422">
            <v>0</v>
          </cell>
          <cell r="F422">
            <v>0</v>
          </cell>
          <cell r="G422">
            <v>0</v>
          </cell>
          <cell r="H422">
            <v>0</v>
          </cell>
          <cell r="I422">
            <v>0</v>
          </cell>
          <cell r="J422">
            <v>0</v>
          </cell>
        </row>
        <row r="423">
          <cell r="A423" t="str">
            <v>Z</v>
          </cell>
          <cell r="B423" t="str">
            <v>その他</v>
          </cell>
          <cell r="C423" t="str">
            <v>02電力海</v>
          </cell>
          <cell r="D423">
            <v>0</v>
          </cell>
          <cell r="E423">
            <v>0</v>
          </cell>
          <cell r="F423">
            <v>0</v>
          </cell>
          <cell r="G423">
            <v>0</v>
          </cell>
          <cell r="H423">
            <v>0</v>
          </cell>
          <cell r="I423">
            <v>0</v>
          </cell>
          <cell r="J423">
            <v>0</v>
          </cell>
        </row>
        <row r="424">
          <cell r="A424" t="str">
            <v>Z</v>
          </cell>
          <cell r="B424" t="str">
            <v>その他</v>
          </cell>
          <cell r="C424" t="str">
            <v>03産業国内</v>
          </cell>
          <cell r="D424">
            <v>0</v>
          </cell>
          <cell r="E424">
            <v>0</v>
          </cell>
          <cell r="F424">
            <v>0</v>
          </cell>
          <cell r="G424">
            <v>0</v>
          </cell>
          <cell r="H424">
            <v>0</v>
          </cell>
          <cell r="I424">
            <v>0</v>
          </cell>
          <cell r="J424">
            <v>0</v>
          </cell>
        </row>
        <row r="425">
          <cell r="A425" t="str">
            <v>Z</v>
          </cell>
          <cell r="B425" t="str">
            <v>その他</v>
          </cell>
          <cell r="C425" t="str">
            <v>04産業海外</v>
          </cell>
          <cell r="D425">
            <v>0</v>
          </cell>
          <cell r="E425">
            <v>0</v>
          </cell>
          <cell r="F425">
            <v>0</v>
          </cell>
          <cell r="G425">
            <v>0</v>
          </cell>
          <cell r="H425">
            <v>0</v>
          </cell>
          <cell r="I425">
            <v>0</v>
          </cell>
          <cell r="J425">
            <v>0</v>
          </cell>
        </row>
        <row r="426">
          <cell r="A426" t="str">
            <v>Z</v>
          </cell>
          <cell r="B426" t="str">
            <v>その他</v>
          </cell>
          <cell r="C426" t="str">
            <v>07社シ国内</v>
          </cell>
          <cell r="D426">
            <v>0</v>
          </cell>
          <cell r="E426">
            <v>0</v>
          </cell>
          <cell r="F426">
            <v>0</v>
          </cell>
          <cell r="G426">
            <v>0</v>
          </cell>
          <cell r="H426">
            <v>0</v>
          </cell>
          <cell r="I426">
            <v>0</v>
          </cell>
          <cell r="J426">
            <v>0</v>
          </cell>
        </row>
        <row r="427">
          <cell r="A427" t="str">
            <v>Z</v>
          </cell>
          <cell r="B427" t="str">
            <v>その他</v>
          </cell>
          <cell r="C427" t="str">
            <v>08ビル</v>
          </cell>
          <cell r="D427">
            <v>0</v>
          </cell>
          <cell r="E427">
            <v>0</v>
          </cell>
          <cell r="F427">
            <v>0</v>
          </cell>
          <cell r="G427">
            <v>0</v>
          </cell>
          <cell r="H427">
            <v>0</v>
          </cell>
          <cell r="I427">
            <v>0</v>
          </cell>
          <cell r="J427">
            <v>0</v>
          </cell>
        </row>
        <row r="428">
          <cell r="A428" t="str">
            <v>Z</v>
          </cell>
          <cell r="B428" t="str">
            <v>その他</v>
          </cell>
          <cell r="C428" t="str">
            <v>10機器</v>
          </cell>
          <cell r="D428">
            <v>0</v>
          </cell>
          <cell r="E428">
            <v>0</v>
          </cell>
          <cell r="F428">
            <v>0</v>
          </cell>
          <cell r="G428">
            <v>0</v>
          </cell>
          <cell r="H428">
            <v>0</v>
          </cell>
          <cell r="I428">
            <v>0</v>
          </cell>
          <cell r="J428">
            <v>0</v>
          </cell>
        </row>
        <row r="429">
          <cell r="A429" t="str">
            <v>Z</v>
          </cell>
          <cell r="B429" t="str">
            <v>その他</v>
          </cell>
          <cell r="C429" t="str">
            <v>20社供</v>
          </cell>
          <cell r="D429">
            <v>0</v>
          </cell>
          <cell r="E429">
            <v>0</v>
          </cell>
          <cell r="F429">
            <v>0</v>
          </cell>
          <cell r="G429">
            <v>0</v>
          </cell>
          <cell r="H429">
            <v>0</v>
          </cell>
          <cell r="I429">
            <v>0</v>
          </cell>
          <cell r="J429">
            <v>0</v>
          </cell>
        </row>
        <row r="430">
          <cell r="A430" t="str">
            <v>Z</v>
          </cell>
          <cell r="B430" t="str">
            <v>その他</v>
          </cell>
          <cell r="C430" t="str">
            <v>21直扱</v>
          </cell>
          <cell r="D430">
            <v>0</v>
          </cell>
          <cell r="E430">
            <v>0</v>
          </cell>
          <cell r="F430">
            <v>0</v>
          </cell>
          <cell r="G430">
            <v>0</v>
          </cell>
          <cell r="H430">
            <v>0</v>
          </cell>
          <cell r="I430">
            <v>0</v>
          </cell>
          <cell r="J430">
            <v>0</v>
          </cell>
        </row>
        <row r="431">
          <cell r="A431" t="str">
            <v>Z</v>
          </cell>
          <cell r="B431" t="str">
            <v>その他 計</v>
          </cell>
          <cell r="D431">
            <v>0</v>
          </cell>
          <cell r="E431">
            <v>0</v>
          </cell>
          <cell r="F431">
            <v>0</v>
          </cell>
          <cell r="G431">
            <v>0</v>
          </cell>
          <cell r="H431">
            <v>0</v>
          </cell>
          <cell r="I431">
            <v>0</v>
          </cell>
          <cell r="J431">
            <v>0</v>
          </cell>
        </row>
        <row r="432">
          <cell r="A432" t="str">
            <v>Z 計</v>
          </cell>
          <cell r="D432">
            <v>0</v>
          </cell>
          <cell r="E432">
            <v>0</v>
          </cell>
          <cell r="F432">
            <v>0</v>
          </cell>
          <cell r="G432">
            <v>0</v>
          </cell>
          <cell r="H432">
            <v>0</v>
          </cell>
          <cell r="I432">
            <v>0</v>
          </cell>
          <cell r="J432">
            <v>0</v>
          </cell>
        </row>
        <row r="433">
          <cell r="A433" t="str">
            <v>総計</v>
          </cell>
          <cell r="D433">
            <v>5700</v>
          </cell>
          <cell r="E433">
            <v>6000</v>
          </cell>
          <cell r="F433">
            <v>9740</v>
          </cell>
          <cell r="G433">
            <v>9490</v>
          </cell>
          <cell r="H433">
            <v>8260</v>
          </cell>
          <cell r="I433">
            <v>12010</v>
          </cell>
          <cell r="J433">
            <v>51200</v>
          </cell>
        </row>
      </sheetData>
      <sheetData sheetId="1" refreshError="1">
        <row r="4">
          <cell r="A4" t="str">
            <v>部</v>
          </cell>
          <cell r="B4" t="str">
            <v>PUまとめ</v>
          </cell>
          <cell r="C4" t="str">
            <v>販事</v>
          </cell>
          <cell r="D4" t="str">
            <v>200210</v>
          </cell>
          <cell r="E4" t="str">
            <v>200211</v>
          </cell>
          <cell r="F4" t="str">
            <v>200212</v>
          </cell>
          <cell r="G4" t="str">
            <v>200301</v>
          </cell>
          <cell r="H4" t="str">
            <v>200302</v>
          </cell>
          <cell r="I4" t="str">
            <v>200303</v>
          </cell>
          <cell r="J4" t="str">
            <v>総計</v>
          </cell>
        </row>
        <row r="5">
          <cell r="A5" t="str">
            <v>8</v>
          </cell>
          <cell r="B5" t="str">
            <v>1国内CRT,LED</v>
          </cell>
          <cell r="C5" t="str">
            <v>05交通国内</v>
          </cell>
          <cell r="D5">
            <v>0</v>
          </cell>
          <cell r="E5">
            <v>0</v>
          </cell>
          <cell r="F5">
            <v>0</v>
          </cell>
          <cell r="G5">
            <v>0</v>
          </cell>
          <cell r="H5">
            <v>0</v>
          </cell>
          <cell r="I5">
            <v>0</v>
          </cell>
          <cell r="J5">
            <v>0</v>
          </cell>
        </row>
        <row r="6">
          <cell r="A6" t="str">
            <v>8</v>
          </cell>
          <cell r="B6" t="str">
            <v>1国内CRT,LED</v>
          </cell>
          <cell r="C6" t="str">
            <v>07社シ国内</v>
          </cell>
          <cell r="D6">
            <v>0</v>
          </cell>
          <cell r="E6">
            <v>120</v>
          </cell>
          <cell r="F6">
            <v>420</v>
          </cell>
          <cell r="G6">
            <v>0</v>
          </cell>
          <cell r="H6">
            <v>300</v>
          </cell>
          <cell r="I6">
            <v>490</v>
          </cell>
          <cell r="J6">
            <v>1330</v>
          </cell>
        </row>
        <row r="7">
          <cell r="A7" t="str">
            <v>8</v>
          </cell>
          <cell r="B7" t="str">
            <v>1国内CRT,LED</v>
          </cell>
          <cell r="C7" t="str">
            <v>14社情</v>
          </cell>
          <cell r="D7">
            <v>0</v>
          </cell>
          <cell r="E7">
            <v>0</v>
          </cell>
          <cell r="F7">
            <v>0</v>
          </cell>
          <cell r="G7">
            <v>0</v>
          </cell>
          <cell r="H7">
            <v>0</v>
          </cell>
          <cell r="I7">
            <v>0</v>
          </cell>
          <cell r="J7">
            <v>0</v>
          </cell>
        </row>
        <row r="8">
          <cell r="A8" t="str">
            <v>8</v>
          </cell>
          <cell r="B8" t="str">
            <v>1国内CRT,LED</v>
          </cell>
          <cell r="C8" t="str">
            <v>16ＮＴＴ</v>
          </cell>
          <cell r="D8">
            <v>0</v>
          </cell>
          <cell r="E8">
            <v>0</v>
          </cell>
          <cell r="F8">
            <v>0</v>
          </cell>
          <cell r="G8">
            <v>0</v>
          </cell>
          <cell r="H8">
            <v>0</v>
          </cell>
          <cell r="I8">
            <v>0</v>
          </cell>
          <cell r="J8">
            <v>0</v>
          </cell>
        </row>
        <row r="9">
          <cell r="A9" t="str">
            <v>8</v>
          </cell>
          <cell r="B9" t="str">
            <v>1国内CRT,LED</v>
          </cell>
          <cell r="C9" t="str">
            <v>18映情</v>
          </cell>
          <cell r="D9">
            <v>0</v>
          </cell>
          <cell r="E9">
            <v>0</v>
          </cell>
          <cell r="F9">
            <v>0</v>
          </cell>
          <cell r="G9">
            <v>0</v>
          </cell>
          <cell r="H9">
            <v>0</v>
          </cell>
          <cell r="I9">
            <v>420</v>
          </cell>
          <cell r="J9">
            <v>420</v>
          </cell>
        </row>
        <row r="10">
          <cell r="A10" t="str">
            <v>8</v>
          </cell>
          <cell r="B10" t="str">
            <v>1国内CRT,LED</v>
          </cell>
          <cell r="C10" t="str">
            <v>21直扱</v>
          </cell>
          <cell r="D10">
            <v>0</v>
          </cell>
          <cell r="E10">
            <v>0</v>
          </cell>
          <cell r="F10">
            <v>0</v>
          </cell>
          <cell r="G10">
            <v>0</v>
          </cell>
          <cell r="H10">
            <v>0</v>
          </cell>
          <cell r="I10">
            <v>0</v>
          </cell>
          <cell r="J10">
            <v>0</v>
          </cell>
        </row>
        <row r="11">
          <cell r="A11" t="str">
            <v>8</v>
          </cell>
          <cell r="B11" t="str">
            <v>1国内CRT,LED 計</v>
          </cell>
          <cell r="D11">
            <v>0</v>
          </cell>
          <cell r="E11">
            <v>120</v>
          </cell>
          <cell r="F11">
            <v>420</v>
          </cell>
          <cell r="G11">
            <v>0</v>
          </cell>
          <cell r="H11">
            <v>300</v>
          </cell>
          <cell r="I11">
            <v>910</v>
          </cell>
          <cell r="J11">
            <v>1750</v>
          </cell>
        </row>
        <row r="12">
          <cell r="A12" t="str">
            <v>8</v>
          </cell>
          <cell r="B12" t="str">
            <v>2海外CRT,LED</v>
          </cell>
          <cell r="C12" t="str">
            <v>09社シ海</v>
          </cell>
          <cell r="D12">
            <v>570</v>
          </cell>
          <cell r="E12">
            <v>0</v>
          </cell>
          <cell r="F12">
            <v>0</v>
          </cell>
          <cell r="G12">
            <v>0</v>
          </cell>
          <cell r="H12">
            <v>840</v>
          </cell>
          <cell r="I12">
            <v>440</v>
          </cell>
          <cell r="J12">
            <v>1850</v>
          </cell>
        </row>
        <row r="13">
          <cell r="A13" t="str">
            <v>8</v>
          </cell>
          <cell r="B13" t="str">
            <v>2海外CRT,LED 計</v>
          </cell>
          <cell r="D13">
            <v>570</v>
          </cell>
          <cell r="E13">
            <v>0</v>
          </cell>
          <cell r="F13">
            <v>0</v>
          </cell>
          <cell r="G13">
            <v>0</v>
          </cell>
          <cell r="H13">
            <v>840</v>
          </cell>
          <cell r="I13">
            <v>440</v>
          </cell>
          <cell r="J13">
            <v>1850</v>
          </cell>
        </row>
        <row r="14">
          <cell r="A14" t="str">
            <v>8</v>
          </cell>
          <cell r="B14" t="str">
            <v>3映像ｼｽﾃﾑ</v>
          </cell>
          <cell r="C14" t="str">
            <v>07社シ国内</v>
          </cell>
          <cell r="D14">
            <v>0</v>
          </cell>
          <cell r="E14">
            <v>0</v>
          </cell>
          <cell r="F14">
            <v>0</v>
          </cell>
          <cell r="G14">
            <v>0</v>
          </cell>
          <cell r="H14">
            <v>200</v>
          </cell>
          <cell r="I14">
            <v>550</v>
          </cell>
          <cell r="J14">
            <v>750</v>
          </cell>
        </row>
        <row r="15">
          <cell r="A15" t="str">
            <v>8</v>
          </cell>
          <cell r="B15" t="str">
            <v>3映像ｼｽﾃﾑ</v>
          </cell>
          <cell r="C15" t="str">
            <v>09社シ海</v>
          </cell>
          <cell r="D15">
            <v>0</v>
          </cell>
          <cell r="E15">
            <v>0</v>
          </cell>
          <cell r="F15">
            <v>0</v>
          </cell>
          <cell r="G15">
            <v>0</v>
          </cell>
          <cell r="H15">
            <v>200</v>
          </cell>
          <cell r="I15">
            <v>200</v>
          </cell>
          <cell r="J15">
            <v>400</v>
          </cell>
        </row>
        <row r="16">
          <cell r="A16" t="str">
            <v>8</v>
          </cell>
          <cell r="B16" t="str">
            <v>3映像ｼｽﾃﾑ</v>
          </cell>
          <cell r="C16" t="str">
            <v>14社情</v>
          </cell>
          <cell r="D16">
            <v>0</v>
          </cell>
          <cell r="E16">
            <v>0</v>
          </cell>
          <cell r="F16">
            <v>0</v>
          </cell>
          <cell r="G16">
            <v>0</v>
          </cell>
          <cell r="H16">
            <v>0</v>
          </cell>
          <cell r="I16">
            <v>450</v>
          </cell>
          <cell r="J16">
            <v>450</v>
          </cell>
        </row>
        <row r="17">
          <cell r="A17" t="str">
            <v>8</v>
          </cell>
          <cell r="B17" t="str">
            <v>3映像ｼｽﾃﾑ</v>
          </cell>
          <cell r="C17" t="str">
            <v>16ＮＴＴ</v>
          </cell>
          <cell r="D17">
            <v>0</v>
          </cell>
          <cell r="E17">
            <v>0</v>
          </cell>
          <cell r="F17">
            <v>0</v>
          </cell>
          <cell r="G17">
            <v>0</v>
          </cell>
          <cell r="H17">
            <v>0</v>
          </cell>
          <cell r="I17">
            <v>0</v>
          </cell>
          <cell r="J17">
            <v>0</v>
          </cell>
        </row>
        <row r="18">
          <cell r="A18" t="str">
            <v>8</v>
          </cell>
          <cell r="B18" t="str">
            <v>3映像ｼｽﾃﾑ</v>
          </cell>
          <cell r="C18" t="str">
            <v>18映情</v>
          </cell>
          <cell r="D18">
            <v>0</v>
          </cell>
          <cell r="E18">
            <v>0</v>
          </cell>
          <cell r="F18">
            <v>0</v>
          </cell>
          <cell r="G18">
            <v>0</v>
          </cell>
          <cell r="H18">
            <v>0</v>
          </cell>
          <cell r="I18">
            <v>0</v>
          </cell>
          <cell r="J18">
            <v>0</v>
          </cell>
        </row>
        <row r="19">
          <cell r="A19" t="str">
            <v>8</v>
          </cell>
          <cell r="B19" t="str">
            <v>3映像ｼｽﾃﾑ</v>
          </cell>
          <cell r="C19" t="str">
            <v>21直扱</v>
          </cell>
          <cell r="D19">
            <v>0</v>
          </cell>
          <cell r="E19">
            <v>0</v>
          </cell>
          <cell r="F19">
            <v>0</v>
          </cell>
          <cell r="G19">
            <v>0</v>
          </cell>
          <cell r="H19">
            <v>0</v>
          </cell>
          <cell r="I19">
            <v>0</v>
          </cell>
          <cell r="J19">
            <v>0</v>
          </cell>
        </row>
        <row r="20">
          <cell r="A20" t="str">
            <v>8</v>
          </cell>
          <cell r="B20" t="str">
            <v>3映像ｼｽﾃﾑ 計</v>
          </cell>
          <cell r="D20">
            <v>0</v>
          </cell>
          <cell r="E20">
            <v>0</v>
          </cell>
          <cell r="F20">
            <v>0</v>
          </cell>
          <cell r="G20">
            <v>0</v>
          </cell>
          <cell r="H20">
            <v>400</v>
          </cell>
          <cell r="I20">
            <v>1200</v>
          </cell>
          <cell r="J20">
            <v>1600</v>
          </cell>
        </row>
        <row r="21">
          <cell r="A21" t="str">
            <v>8 計</v>
          </cell>
          <cell r="D21">
            <v>570</v>
          </cell>
          <cell r="E21">
            <v>120</v>
          </cell>
          <cell r="F21">
            <v>420</v>
          </cell>
          <cell r="G21">
            <v>0</v>
          </cell>
          <cell r="H21">
            <v>1540</v>
          </cell>
          <cell r="I21">
            <v>2550</v>
          </cell>
          <cell r="J21">
            <v>5200</v>
          </cell>
        </row>
        <row r="22">
          <cell r="A22" t="str">
            <v>A</v>
          </cell>
          <cell r="B22" t="str">
            <v>1原子力</v>
          </cell>
          <cell r="C22" t="str">
            <v>01電力</v>
          </cell>
          <cell r="D22">
            <v>1730</v>
          </cell>
          <cell r="E22">
            <v>560</v>
          </cell>
          <cell r="F22">
            <v>790</v>
          </cell>
          <cell r="G22">
            <v>1480</v>
          </cell>
          <cell r="H22">
            <v>560</v>
          </cell>
          <cell r="I22">
            <v>6640</v>
          </cell>
          <cell r="J22">
            <v>11760</v>
          </cell>
        </row>
        <row r="23">
          <cell r="A23" t="str">
            <v>A</v>
          </cell>
          <cell r="B23" t="str">
            <v>1原子力</v>
          </cell>
          <cell r="C23" t="str">
            <v>02電力海</v>
          </cell>
          <cell r="D23">
            <v>0</v>
          </cell>
          <cell r="E23">
            <v>0</v>
          </cell>
          <cell r="F23">
            <v>0</v>
          </cell>
          <cell r="G23">
            <v>0</v>
          </cell>
          <cell r="H23">
            <v>0</v>
          </cell>
          <cell r="I23">
            <v>0</v>
          </cell>
          <cell r="J23">
            <v>0</v>
          </cell>
        </row>
        <row r="24">
          <cell r="A24" t="str">
            <v>A</v>
          </cell>
          <cell r="B24" t="str">
            <v>1原子力</v>
          </cell>
          <cell r="C24" t="str">
            <v>03産業国内</v>
          </cell>
          <cell r="D24">
            <v>0</v>
          </cell>
          <cell r="E24">
            <v>0</v>
          </cell>
          <cell r="F24">
            <v>0</v>
          </cell>
          <cell r="G24">
            <v>0</v>
          </cell>
          <cell r="H24">
            <v>0</v>
          </cell>
          <cell r="I24">
            <v>120</v>
          </cell>
          <cell r="J24">
            <v>120</v>
          </cell>
        </row>
        <row r="25">
          <cell r="A25" t="str">
            <v>A</v>
          </cell>
          <cell r="B25" t="str">
            <v>1原子力</v>
          </cell>
          <cell r="C25" t="str">
            <v>07社シ国内</v>
          </cell>
          <cell r="D25">
            <v>0</v>
          </cell>
          <cell r="E25">
            <v>0</v>
          </cell>
          <cell r="F25">
            <v>0</v>
          </cell>
          <cell r="G25">
            <v>0</v>
          </cell>
          <cell r="H25">
            <v>0</v>
          </cell>
          <cell r="I25">
            <v>0</v>
          </cell>
          <cell r="J25">
            <v>0</v>
          </cell>
        </row>
        <row r="26">
          <cell r="A26" t="str">
            <v>A</v>
          </cell>
          <cell r="B26" t="str">
            <v>1原子力</v>
          </cell>
          <cell r="C26" t="str">
            <v>14社情</v>
          </cell>
          <cell r="D26">
            <v>0</v>
          </cell>
          <cell r="E26">
            <v>0</v>
          </cell>
          <cell r="F26">
            <v>0</v>
          </cell>
          <cell r="G26">
            <v>0</v>
          </cell>
          <cell r="H26">
            <v>0</v>
          </cell>
          <cell r="I26">
            <v>0</v>
          </cell>
          <cell r="J26">
            <v>0</v>
          </cell>
        </row>
        <row r="27">
          <cell r="A27" t="str">
            <v>A</v>
          </cell>
          <cell r="B27" t="str">
            <v>1原子力</v>
          </cell>
          <cell r="C27" t="str">
            <v>17電子</v>
          </cell>
          <cell r="D27">
            <v>0</v>
          </cell>
          <cell r="E27">
            <v>0</v>
          </cell>
          <cell r="F27">
            <v>0</v>
          </cell>
          <cell r="G27">
            <v>0</v>
          </cell>
          <cell r="H27">
            <v>0</v>
          </cell>
          <cell r="I27">
            <v>0</v>
          </cell>
          <cell r="J27">
            <v>0</v>
          </cell>
        </row>
        <row r="28">
          <cell r="A28" t="str">
            <v>A</v>
          </cell>
          <cell r="B28" t="str">
            <v>1原子力</v>
          </cell>
          <cell r="C28" t="str">
            <v>21直扱</v>
          </cell>
          <cell r="D28">
            <v>0</v>
          </cell>
          <cell r="E28">
            <v>0</v>
          </cell>
          <cell r="F28">
            <v>0</v>
          </cell>
          <cell r="G28">
            <v>0</v>
          </cell>
          <cell r="H28">
            <v>0</v>
          </cell>
          <cell r="I28">
            <v>0</v>
          </cell>
          <cell r="J28">
            <v>0</v>
          </cell>
        </row>
        <row r="29">
          <cell r="A29" t="str">
            <v>A</v>
          </cell>
          <cell r="B29" t="str">
            <v>1原子力 計</v>
          </cell>
          <cell r="D29">
            <v>1730</v>
          </cell>
          <cell r="E29">
            <v>560</v>
          </cell>
          <cell r="F29">
            <v>790</v>
          </cell>
          <cell r="G29">
            <v>1480</v>
          </cell>
          <cell r="H29">
            <v>560</v>
          </cell>
          <cell r="I29">
            <v>6760</v>
          </cell>
          <cell r="J29">
            <v>11880</v>
          </cell>
        </row>
        <row r="30">
          <cell r="A30" t="str">
            <v>A</v>
          </cell>
          <cell r="B30" t="str">
            <v>2旧新ｴﾈ対応新ｴﾈ機器</v>
          </cell>
          <cell r="C30" t="str">
            <v>01電力</v>
          </cell>
          <cell r="D30">
            <v>160</v>
          </cell>
          <cell r="E30">
            <v>0</v>
          </cell>
          <cell r="F30">
            <v>0</v>
          </cell>
          <cell r="G30">
            <v>0</v>
          </cell>
          <cell r="H30">
            <v>0</v>
          </cell>
          <cell r="I30">
            <v>12310</v>
          </cell>
          <cell r="J30">
            <v>12470</v>
          </cell>
        </row>
        <row r="31">
          <cell r="A31" t="str">
            <v>A</v>
          </cell>
          <cell r="B31" t="str">
            <v>2旧新ｴﾈ対応新ｴﾈ機器</v>
          </cell>
          <cell r="C31" t="str">
            <v>03産業国内</v>
          </cell>
          <cell r="D31">
            <v>0</v>
          </cell>
          <cell r="E31">
            <v>0</v>
          </cell>
          <cell r="F31">
            <v>0</v>
          </cell>
          <cell r="G31">
            <v>0</v>
          </cell>
          <cell r="H31">
            <v>0</v>
          </cell>
          <cell r="I31">
            <v>100</v>
          </cell>
          <cell r="J31">
            <v>100</v>
          </cell>
        </row>
        <row r="32">
          <cell r="A32" t="str">
            <v>A</v>
          </cell>
          <cell r="B32" t="str">
            <v>2旧新ｴﾈ対応新ｴﾈ機器</v>
          </cell>
          <cell r="C32" t="str">
            <v>17電子</v>
          </cell>
          <cell r="D32">
            <v>0</v>
          </cell>
          <cell r="E32">
            <v>0</v>
          </cell>
          <cell r="F32">
            <v>0</v>
          </cell>
          <cell r="G32">
            <v>0</v>
          </cell>
          <cell r="H32">
            <v>0</v>
          </cell>
          <cell r="I32">
            <v>20</v>
          </cell>
          <cell r="J32">
            <v>20</v>
          </cell>
        </row>
        <row r="33">
          <cell r="A33" t="str">
            <v>A</v>
          </cell>
          <cell r="B33" t="str">
            <v>2旧新ｴﾈ対応新ｴﾈ機器</v>
          </cell>
          <cell r="C33" t="str">
            <v>20社供</v>
          </cell>
          <cell r="D33">
            <v>0</v>
          </cell>
          <cell r="E33">
            <v>0</v>
          </cell>
          <cell r="F33">
            <v>0</v>
          </cell>
          <cell r="G33">
            <v>0</v>
          </cell>
          <cell r="H33">
            <v>0</v>
          </cell>
          <cell r="I33">
            <v>0</v>
          </cell>
          <cell r="J33">
            <v>0</v>
          </cell>
        </row>
        <row r="34">
          <cell r="A34" t="str">
            <v>A</v>
          </cell>
          <cell r="B34" t="str">
            <v>2旧新ｴﾈ対応新ｴﾈ機器 計</v>
          </cell>
          <cell r="D34">
            <v>160</v>
          </cell>
          <cell r="E34">
            <v>0</v>
          </cell>
          <cell r="F34">
            <v>0</v>
          </cell>
          <cell r="G34">
            <v>0</v>
          </cell>
          <cell r="H34">
            <v>0</v>
          </cell>
          <cell r="I34">
            <v>12430</v>
          </cell>
          <cell r="J34">
            <v>12590</v>
          </cell>
        </row>
        <row r="35">
          <cell r="A35" t="str">
            <v>A</v>
          </cell>
          <cell r="B35" t="str">
            <v>3研究用ライナック</v>
          </cell>
          <cell r="C35" t="str">
            <v>01電力</v>
          </cell>
          <cell r="D35">
            <v>170</v>
          </cell>
          <cell r="E35">
            <v>0</v>
          </cell>
          <cell r="F35">
            <v>0</v>
          </cell>
          <cell r="G35">
            <v>0</v>
          </cell>
          <cell r="H35">
            <v>0</v>
          </cell>
          <cell r="I35">
            <v>100</v>
          </cell>
          <cell r="J35">
            <v>270</v>
          </cell>
        </row>
        <row r="36">
          <cell r="A36" t="str">
            <v>A</v>
          </cell>
          <cell r="B36" t="str">
            <v>3研究用ライナック</v>
          </cell>
          <cell r="C36" t="str">
            <v>17電子</v>
          </cell>
          <cell r="D36">
            <v>0</v>
          </cell>
          <cell r="E36">
            <v>0</v>
          </cell>
          <cell r="F36">
            <v>0</v>
          </cell>
          <cell r="G36">
            <v>0</v>
          </cell>
          <cell r="H36">
            <v>0</v>
          </cell>
          <cell r="I36">
            <v>160</v>
          </cell>
          <cell r="J36">
            <v>160</v>
          </cell>
        </row>
        <row r="37">
          <cell r="A37" t="str">
            <v>A</v>
          </cell>
          <cell r="B37" t="str">
            <v>3研究用ライナック 計</v>
          </cell>
          <cell r="D37">
            <v>170</v>
          </cell>
          <cell r="E37">
            <v>0</v>
          </cell>
          <cell r="F37">
            <v>0</v>
          </cell>
          <cell r="G37">
            <v>0</v>
          </cell>
          <cell r="H37">
            <v>0</v>
          </cell>
          <cell r="I37">
            <v>260</v>
          </cell>
          <cell r="J37">
            <v>430</v>
          </cell>
        </row>
        <row r="38">
          <cell r="A38" t="str">
            <v>A</v>
          </cell>
          <cell r="B38" t="str">
            <v>4ACG,電動機</v>
          </cell>
          <cell r="C38" t="str">
            <v>01電力</v>
          </cell>
          <cell r="D38">
            <v>430</v>
          </cell>
          <cell r="E38">
            <v>40</v>
          </cell>
          <cell r="F38">
            <v>130</v>
          </cell>
          <cell r="G38">
            <v>90</v>
          </cell>
          <cell r="H38">
            <v>130</v>
          </cell>
          <cell r="I38">
            <v>280</v>
          </cell>
          <cell r="J38">
            <v>1100</v>
          </cell>
        </row>
        <row r="39">
          <cell r="A39" t="str">
            <v>A</v>
          </cell>
          <cell r="B39" t="str">
            <v>4ACG,電動機</v>
          </cell>
          <cell r="C39" t="str">
            <v>03産業国内</v>
          </cell>
          <cell r="D39">
            <v>0</v>
          </cell>
          <cell r="E39">
            <v>0</v>
          </cell>
          <cell r="F39">
            <v>0</v>
          </cell>
          <cell r="G39">
            <v>0</v>
          </cell>
          <cell r="H39">
            <v>0</v>
          </cell>
          <cell r="I39">
            <v>0</v>
          </cell>
          <cell r="J39">
            <v>0</v>
          </cell>
        </row>
        <row r="40">
          <cell r="A40" t="str">
            <v>A</v>
          </cell>
          <cell r="B40" t="str">
            <v>4ACG,電動機 計</v>
          </cell>
          <cell r="D40">
            <v>430</v>
          </cell>
          <cell r="E40">
            <v>40</v>
          </cell>
          <cell r="F40">
            <v>130</v>
          </cell>
          <cell r="G40">
            <v>90</v>
          </cell>
          <cell r="H40">
            <v>130</v>
          </cell>
          <cell r="I40">
            <v>280</v>
          </cell>
          <cell r="J40">
            <v>1100</v>
          </cell>
        </row>
        <row r="41">
          <cell r="A41" t="str">
            <v>A 計</v>
          </cell>
          <cell r="D41">
            <v>2490</v>
          </cell>
          <cell r="E41">
            <v>600</v>
          </cell>
          <cell r="F41">
            <v>920</v>
          </cell>
          <cell r="G41">
            <v>1570</v>
          </cell>
          <cell r="H41">
            <v>690</v>
          </cell>
          <cell r="I41">
            <v>19730</v>
          </cell>
          <cell r="J41">
            <v>26000</v>
          </cell>
        </row>
        <row r="42">
          <cell r="A42" t="str">
            <v>C</v>
          </cell>
          <cell r="B42" t="str">
            <v>01Ｄ／Ｇ（制御盤）</v>
          </cell>
          <cell r="C42" t="str">
            <v>01電力</v>
          </cell>
          <cell r="D42">
            <v>30</v>
          </cell>
          <cell r="E42">
            <v>10</v>
          </cell>
          <cell r="F42">
            <v>10</v>
          </cell>
          <cell r="G42">
            <v>300</v>
          </cell>
          <cell r="H42">
            <v>40</v>
          </cell>
          <cell r="I42">
            <v>30</v>
          </cell>
          <cell r="J42">
            <v>420</v>
          </cell>
        </row>
        <row r="43">
          <cell r="A43" t="str">
            <v>C</v>
          </cell>
          <cell r="B43" t="str">
            <v>01Ｄ／Ｇ（制御盤）</v>
          </cell>
          <cell r="C43" t="str">
            <v>03産業国内</v>
          </cell>
          <cell r="D43">
            <v>0</v>
          </cell>
          <cell r="E43">
            <v>0</v>
          </cell>
          <cell r="F43">
            <v>0</v>
          </cell>
          <cell r="G43">
            <v>0</v>
          </cell>
          <cell r="H43">
            <v>0</v>
          </cell>
          <cell r="I43">
            <v>0</v>
          </cell>
          <cell r="J43">
            <v>0</v>
          </cell>
        </row>
        <row r="44">
          <cell r="A44" t="str">
            <v>C</v>
          </cell>
          <cell r="B44" t="str">
            <v>01Ｄ／Ｇ（制御盤）</v>
          </cell>
          <cell r="C44" t="str">
            <v>05交通国内</v>
          </cell>
          <cell r="D44">
            <v>0</v>
          </cell>
          <cell r="E44">
            <v>0</v>
          </cell>
          <cell r="F44">
            <v>0</v>
          </cell>
          <cell r="G44">
            <v>0</v>
          </cell>
          <cell r="H44">
            <v>0</v>
          </cell>
          <cell r="I44">
            <v>0</v>
          </cell>
          <cell r="J44">
            <v>0</v>
          </cell>
        </row>
        <row r="45">
          <cell r="A45" t="str">
            <v>C</v>
          </cell>
          <cell r="B45" t="str">
            <v>01Ｄ／Ｇ（制御盤）</v>
          </cell>
          <cell r="C45" t="str">
            <v>07社シ国内</v>
          </cell>
          <cell r="D45">
            <v>40</v>
          </cell>
          <cell r="E45">
            <v>30</v>
          </cell>
          <cell r="F45">
            <v>130</v>
          </cell>
          <cell r="G45">
            <v>10</v>
          </cell>
          <cell r="H45">
            <v>80</v>
          </cell>
          <cell r="I45">
            <v>1200</v>
          </cell>
          <cell r="J45">
            <v>1490</v>
          </cell>
        </row>
        <row r="46">
          <cell r="A46" t="str">
            <v>C</v>
          </cell>
          <cell r="B46" t="str">
            <v>01Ｄ／Ｇ（制御盤）</v>
          </cell>
          <cell r="C46" t="str">
            <v>08ビル</v>
          </cell>
          <cell r="D46">
            <v>0</v>
          </cell>
          <cell r="E46">
            <v>0</v>
          </cell>
          <cell r="F46">
            <v>0</v>
          </cell>
          <cell r="G46">
            <v>0</v>
          </cell>
          <cell r="H46">
            <v>0</v>
          </cell>
          <cell r="I46">
            <v>0</v>
          </cell>
          <cell r="J46">
            <v>0</v>
          </cell>
        </row>
        <row r="47">
          <cell r="A47" t="str">
            <v>C</v>
          </cell>
          <cell r="B47" t="str">
            <v>01Ｄ／Ｇ（制御盤）</v>
          </cell>
          <cell r="C47" t="str">
            <v>14社情</v>
          </cell>
          <cell r="D47">
            <v>0</v>
          </cell>
          <cell r="E47">
            <v>0</v>
          </cell>
          <cell r="F47">
            <v>0</v>
          </cell>
          <cell r="G47">
            <v>0</v>
          </cell>
          <cell r="H47">
            <v>0</v>
          </cell>
          <cell r="I47">
            <v>20</v>
          </cell>
          <cell r="J47">
            <v>20</v>
          </cell>
        </row>
        <row r="48">
          <cell r="A48" t="str">
            <v>C</v>
          </cell>
          <cell r="B48" t="str">
            <v>01Ｄ／Ｇ（制御盤）</v>
          </cell>
          <cell r="C48" t="str">
            <v>21直扱</v>
          </cell>
          <cell r="D48">
            <v>0</v>
          </cell>
          <cell r="E48">
            <v>0</v>
          </cell>
          <cell r="F48">
            <v>0</v>
          </cell>
          <cell r="G48">
            <v>0</v>
          </cell>
          <cell r="H48">
            <v>0</v>
          </cell>
          <cell r="I48">
            <v>0</v>
          </cell>
          <cell r="J48">
            <v>0</v>
          </cell>
        </row>
        <row r="49">
          <cell r="A49" t="str">
            <v>C</v>
          </cell>
          <cell r="B49" t="str">
            <v>01Ｄ／Ｇ（制御盤）</v>
          </cell>
          <cell r="C49" t="str">
            <v>22その他</v>
          </cell>
          <cell r="D49">
            <v>0</v>
          </cell>
          <cell r="E49">
            <v>0</v>
          </cell>
          <cell r="F49">
            <v>0</v>
          </cell>
          <cell r="G49">
            <v>0</v>
          </cell>
          <cell r="H49">
            <v>0</v>
          </cell>
          <cell r="I49">
            <v>0</v>
          </cell>
          <cell r="J49">
            <v>0</v>
          </cell>
        </row>
        <row r="50">
          <cell r="A50" t="str">
            <v>C</v>
          </cell>
          <cell r="B50" t="str">
            <v>01Ｄ／Ｇ（制御盤） 計</v>
          </cell>
          <cell r="D50">
            <v>70</v>
          </cell>
          <cell r="E50">
            <v>40</v>
          </cell>
          <cell r="F50">
            <v>140</v>
          </cell>
          <cell r="G50">
            <v>310</v>
          </cell>
          <cell r="H50">
            <v>120</v>
          </cell>
          <cell r="I50">
            <v>1250</v>
          </cell>
          <cell r="J50">
            <v>1930</v>
          </cell>
        </row>
        <row r="51">
          <cell r="A51" t="str">
            <v>C</v>
          </cell>
          <cell r="B51" t="str">
            <v>02Ｄ／Ｇ（エンジン）</v>
          </cell>
          <cell r="C51" t="str">
            <v>01電力</v>
          </cell>
          <cell r="D51">
            <v>220</v>
          </cell>
          <cell r="E51">
            <v>0</v>
          </cell>
          <cell r="F51">
            <v>0</v>
          </cell>
          <cell r="G51">
            <v>0</v>
          </cell>
          <cell r="H51">
            <v>0</v>
          </cell>
          <cell r="I51">
            <v>10</v>
          </cell>
          <cell r="J51">
            <v>230</v>
          </cell>
        </row>
        <row r="52">
          <cell r="A52" t="str">
            <v>C</v>
          </cell>
          <cell r="B52" t="str">
            <v>02Ｄ／Ｇ（エンジン）</v>
          </cell>
          <cell r="C52" t="str">
            <v>03産業国内</v>
          </cell>
          <cell r="D52">
            <v>0</v>
          </cell>
          <cell r="E52">
            <v>0</v>
          </cell>
          <cell r="F52">
            <v>0</v>
          </cell>
          <cell r="G52">
            <v>0</v>
          </cell>
          <cell r="H52">
            <v>0</v>
          </cell>
          <cell r="I52">
            <v>0</v>
          </cell>
          <cell r="J52">
            <v>0</v>
          </cell>
        </row>
        <row r="53">
          <cell r="A53" t="str">
            <v>C</v>
          </cell>
          <cell r="B53" t="str">
            <v>02Ｄ／Ｇ（エンジン）</v>
          </cell>
          <cell r="C53" t="str">
            <v>05交通国内</v>
          </cell>
          <cell r="D53">
            <v>0</v>
          </cell>
          <cell r="E53">
            <v>0</v>
          </cell>
          <cell r="F53">
            <v>0</v>
          </cell>
          <cell r="G53">
            <v>0</v>
          </cell>
          <cell r="H53">
            <v>0</v>
          </cell>
          <cell r="I53">
            <v>0</v>
          </cell>
          <cell r="J53">
            <v>0</v>
          </cell>
        </row>
        <row r="54">
          <cell r="A54" t="str">
            <v>C</v>
          </cell>
          <cell r="B54" t="str">
            <v>02Ｄ／Ｇ（エンジン）</v>
          </cell>
          <cell r="C54" t="str">
            <v>07社シ国内</v>
          </cell>
          <cell r="D54">
            <v>210</v>
          </cell>
          <cell r="E54">
            <v>160</v>
          </cell>
          <cell r="F54">
            <v>210</v>
          </cell>
          <cell r="G54">
            <v>10</v>
          </cell>
          <cell r="H54">
            <v>220</v>
          </cell>
          <cell r="I54">
            <v>1560</v>
          </cell>
          <cell r="J54">
            <v>2370</v>
          </cell>
        </row>
        <row r="55">
          <cell r="A55" t="str">
            <v>C</v>
          </cell>
          <cell r="B55" t="str">
            <v>02Ｄ／Ｇ（エンジン）</v>
          </cell>
          <cell r="C55" t="str">
            <v>08ビル</v>
          </cell>
          <cell r="D55">
            <v>0</v>
          </cell>
          <cell r="E55">
            <v>0</v>
          </cell>
          <cell r="F55">
            <v>0</v>
          </cell>
          <cell r="G55">
            <v>0</v>
          </cell>
          <cell r="H55">
            <v>0</v>
          </cell>
          <cell r="I55">
            <v>0</v>
          </cell>
          <cell r="J55">
            <v>0</v>
          </cell>
        </row>
        <row r="56">
          <cell r="A56" t="str">
            <v>C</v>
          </cell>
          <cell r="B56" t="str">
            <v>02Ｄ／Ｇ（エンジン）</v>
          </cell>
          <cell r="C56" t="str">
            <v>14社情</v>
          </cell>
          <cell r="D56">
            <v>0</v>
          </cell>
          <cell r="E56">
            <v>0</v>
          </cell>
          <cell r="F56">
            <v>10</v>
          </cell>
          <cell r="G56">
            <v>0</v>
          </cell>
          <cell r="H56">
            <v>0</v>
          </cell>
          <cell r="I56">
            <v>80</v>
          </cell>
          <cell r="J56">
            <v>90</v>
          </cell>
        </row>
        <row r="57">
          <cell r="A57" t="str">
            <v>C</v>
          </cell>
          <cell r="B57" t="str">
            <v>02Ｄ／Ｇ（エンジン）</v>
          </cell>
          <cell r="C57" t="str">
            <v>21直扱</v>
          </cell>
          <cell r="D57">
            <v>0</v>
          </cell>
          <cell r="E57">
            <v>0</v>
          </cell>
          <cell r="F57">
            <v>0</v>
          </cell>
          <cell r="G57">
            <v>0</v>
          </cell>
          <cell r="H57">
            <v>0</v>
          </cell>
          <cell r="I57">
            <v>0</v>
          </cell>
          <cell r="J57">
            <v>0</v>
          </cell>
        </row>
        <row r="58">
          <cell r="A58" t="str">
            <v>C</v>
          </cell>
          <cell r="B58" t="str">
            <v>02Ｄ／Ｇ（エンジン） 計</v>
          </cell>
          <cell r="D58">
            <v>430</v>
          </cell>
          <cell r="E58">
            <v>160</v>
          </cell>
          <cell r="F58">
            <v>220</v>
          </cell>
          <cell r="G58">
            <v>10</v>
          </cell>
          <cell r="H58">
            <v>220</v>
          </cell>
          <cell r="I58">
            <v>1650</v>
          </cell>
          <cell r="J58">
            <v>2690</v>
          </cell>
        </row>
        <row r="59">
          <cell r="A59" t="str">
            <v>C</v>
          </cell>
          <cell r="B59" t="str">
            <v>03Ｄ／Ｇ（ＡＣＧ）</v>
          </cell>
          <cell r="C59" t="str">
            <v>01電力</v>
          </cell>
          <cell r="D59">
            <v>20</v>
          </cell>
          <cell r="E59">
            <v>0</v>
          </cell>
          <cell r="F59">
            <v>0</v>
          </cell>
          <cell r="G59">
            <v>370</v>
          </cell>
          <cell r="H59">
            <v>0</v>
          </cell>
          <cell r="I59">
            <v>0</v>
          </cell>
          <cell r="J59">
            <v>390</v>
          </cell>
        </row>
        <row r="60">
          <cell r="A60" t="str">
            <v>C</v>
          </cell>
          <cell r="B60" t="str">
            <v>03Ｄ／Ｇ（ＡＣＧ）</v>
          </cell>
          <cell r="C60" t="str">
            <v>03産業国内</v>
          </cell>
          <cell r="D60">
            <v>0</v>
          </cell>
          <cell r="E60">
            <v>0</v>
          </cell>
          <cell r="F60">
            <v>0</v>
          </cell>
          <cell r="G60">
            <v>0</v>
          </cell>
          <cell r="H60">
            <v>0</v>
          </cell>
          <cell r="I60">
            <v>0</v>
          </cell>
          <cell r="J60">
            <v>0</v>
          </cell>
        </row>
        <row r="61">
          <cell r="A61" t="str">
            <v>C</v>
          </cell>
          <cell r="B61" t="str">
            <v>03Ｄ／Ｇ（ＡＣＧ）</v>
          </cell>
          <cell r="C61" t="str">
            <v>05交通国内</v>
          </cell>
          <cell r="D61">
            <v>0</v>
          </cell>
          <cell r="E61">
            <v>0</v>
          </cell>
          <cell r="F61">
            <v>0</v>
          </cell>
          <cell r="G61">
            <v>0</v>
          </cell>
          <cell r="H61">
            <v>0</v>
          </cell>
          <cell r="I61">
            <v>0</v>
          </cell>
          <cell r="J61">
            <v>0</v>
          </cell>
        </row>
        <row r="62">
          <cell r="A62" t="str">
            <v>C</v>
          </cell>
          <cell r="B62" t="str">
            <v>03Ｄ／Ｇ（ＡＣＧ）</v>
          </cell>
          <cell r="C62" t="str">
            <v>07社シ国内</v>
          </cell>
          <cell r="D62">
            <v>20</v>
          </cell>
          <cell r="E62">
            <v>10</v>
          </cell>
          <cell r="F62">
            <v>60</v>
          </cell>
          <cell r="G62">
            <v>0</v>
          </cell>
          <cell r="H62">
            <v>30</v>
          </cell>
          <cell r="I62">
            <v>570</v>
          </cell>
          <cell r="J62">
            <v>690</v>
          </cell>
        </row>
        <row r="63">
          <cell r="A63" t="str">
            <v>C</v>
          </cell>
          <cell r="B63" t="str">
            <v>03Ｄ／Ｇ（ＡＣＧ）</v>
          </cell>
          <cell r="C63" t="str">
            <v>08ビル</v>
          </cell>
          <cell r="D63">
            <v>0</v>
          </cell>
          <cell r="E63">
            <v>0</v>
          </cell>
          <cell r="F63">
            <v>0</v>
          </cell>
          <cell r="G63">
            <v>0</v>
          </cell>
          <cell r="H63">
            <v>0</v>
          </cell>
          <cell r="I63">
            <v>0</v>
          </cell>
          <cell r="J63">
            <v>0</v>
          </cell>
        </row>
        <row r="64">
          <cell r="A64" t="str">
            <v>C</v>
          </cell>
          <cell r="B64" t="str">
            <v>03Ｄ／Ｇ（ＡＣＧ）</v>
          </cell>
          <cell r="C64" t="str">
            <v>14社情</v>
          </cell>
          <cell r="D64">
            <v>0</v>
          </cell>
          <cell r="E64">
            <v>0</v>
          </cell>
          <cell r="F64">
            <v>0</v>
          </cell>
          <cell r="G64">
            <v>0</v>
          </cell>
          <cell r="H64">
            <v>0</v>
          </cell>
          <cell r="I64">
            <v>0</v>
          </cell>
          <cell r="J64">
            <v>0</v>
          </cell>
        </row>
        <row r="65">
          <cell r="A65" t="str">
            <v>C</v>
          </cell>
          <cell r="B65" t="str">
            <v>03Ｄ／Ｇ（ＡＣＧ）</v>
          </cell>
          <cell r="C65" t="str">
            <v>21直扱</v>
          </cell>
          <cell r="D65">
            <v>0</v>
          </cell>
          <cell r="E65">
            <v>0</v>
          </cell>
          <cell r="F65">
            <v>0</v>
          </cell>
          <cell r="G65">
            <v>0</v>
          </cell>
          <cell r="H65">
            <v>0</v>
          </cell>
          <cell r="I65">
            <v>0</v>
          </cell>
          <cell r="J65">
            <v>0</v>
          </cell>
        </row>
        <row r="66">
          <cell r="A66" t="str">
            <v>C</v>
          </cell>
          <cell r="B66" t="str">
            <v>03Ｄ／Ｇ（ＡＣＧ）</v>
          </cell>
          <cell r="C66" t="str">
            <v>22その他</v>
          </cell>
          <cell r="D66">
            <v>0</v>
          </cell>
          <cell r="E66">
            <v>0</v>
          </cell>
          <cell r="F66">
            <v>0</v>
          </cell>
          <cell r="G66">
            <v>0</v>
          </cell>
          <cell r="H66">
            <v>0</v>
          </cell>
          <cell r="I66">
            <v>0</v>
          </cell>
          <cell r="J66">
            <v>0</v>
          </cell>
        </row>
        <row r="67">
          <cell r="A67" t="str">
            <v>C</v>
          </cell>
          <cell r="B67" t="str">
            <v>03Ｄ／Ｇ（ＡＣＧ） 計</v>
          </cell>
          <cell r="D67">
            <v>40</v>
          </cell>
          <cell r="E67">
            <v>10</v>
          </cell>
          <cell r="F67">
            <v>60</v>
          </cell>
          <cell r="G67">
            <v>370</v>
          </cell>
          <cell r="H67">
            <v>30</v>
          </cell>
          <cell r="I67">
            <v>570</v>
          </cell>
          <cell r="J67">
            <v>1080</v>
          </cell>
        </row>
        <row r="68">
          <cell r="A68" t="str">
            <v>C</v>
          </cell>
          <cell r="B68" t="str">
            <v>04ＣＳＧ（制御盤）</v>
          </cell>
          <cell r="C68" t="str">
            <v>01電力</v>
          </cell>
          <cell r="D68">
            <v>30</v>
          </cell>
          <cell r="E68">
            <v>0</v>
          </cell>
          <cell r="F68">
            <v>20</v>
          </cell>
          <cell r="G68">
            <v>0</v>
          </cell>
          <cell r="H68">
            <v>0</v>
          </cell>
          <cell r="I68">
            <v>250</v>
          </cell>
          <cell r="J68">
            <v>300</v>
          </cell>
        </row>
        <row r="69">
          <cell r="A69" t="str">
            <v>C</v>
          </cell>
          <cell r="B69" t="str">
            <v>04ＣＳＧ（制御盤）</v>
          </cell>
          <cell r="C69" t="str">
            <v>03産業国内</v>
          </cell>
          <cell r="D69">
            <v>0</v>
          </cell>
          <cell r="E69">
            <v>0</v>
          </cell>
          <cell r="F69">
            <v>0</v>
          </cell>
          <cell r="G69">
            <v>0</v>
          </cell>
          <cell r="H69">
            <v>0</v>
          </cell>
          <cell r="I69">
            <v>0</v>
          </cell>
          <cell r="J69">
            <v>0</v>
          </cell>
        </row>
        <row r="70">
          <cell r="A70" t="str">
            <v>C</v>
          </cell>
          <cell r="B70" t="str">
            <v>04ＣＳＧ（制御盤）</v>
          </cell>
          <cell r="C70" t="str">
            <v>07社シ国内</v>
          </cell>
          <cell r="D70">
            <v>0</v>
          </cell>
          <cell r="E70">
            <v>20</v>
          </cell>
          <cell r="F70">
            <v>0</v>
          </cell>
          <cell r="G70">
            <v>0</v>
          </cell>
          <cell r="H70">
            <v>20</v>
          </cell>
          <cell r="I70">
            <v>250</v>
          </cell>
          <cell r="J70">
            <v>290</v>
          </cell>
        </row>
        <row r="71">
          <cell r="A71" t="str">
            <v>C</v>
          </cell>
          <cell r="B71" t="str">
            <v>04ＣＳＧ（制御盤）</v>
          </cell>
          <cell r="C71" t="str">
            <v>14社情</v>
          </cell>
          <cell r="D71">
            <v>0</v>
          </cell>
          <cell r="E71">
            <v>0</v>
          </cell>
          <cell r="F71">
            <v>0</v>
          </cell>
          <cell r="G71">
            <v>0</v>
          </cell>
          <cell r="H71">
            <v>0</v>
          </cell>
          <cell r="I71">
            <v>0</v>
          </cell>
          <cell r="J71">
            <v>0</v>
          </cell>
        </row>
        <row r="72">
          <cell r="A72" t="str">
            <v>C</v>
          </cell>
          <cell r="B72" t="str">
            <v>04ＣＳＧ（制御盤）</v>
          </cell>
          <cell r="C72" t="str">
            <v>21直扱</v>
          </cell>
          <cell r="D72">
            <v>0</v>
          </cell>
          <cell r="E72">
            <v>0</v>
          </cell>
          <cell r="F72">
            <v>0</v>
          </cell>
          <cell r="G72">
            <v>0</v>
          </cell>
          <cell r="H72">
            <v>0</v>
          </cell>
          <cell r="I72">
            <v>0</v>
          </cell>
          <cell r="J72">
            <v>0</v>
          </cell>
        </row>
        <row r="73">
          <cell r="A73" t="str">
            <v>C</v>
          </cell>
          <cell r="B73" t="str">
            <v>04ＣＳＧ（制御盤） 計</v>
          </cell>
          <cell r="D73">
            <v>30</v>
          </cell>
          <cell r="E73">
            <v>20</v>
          </cell>
          <cell r="F73">
            <v>20</v>
          </cell>
          <cell r="G73">
            <v>0</v>
          </cell>
          <cell r="H73">
            <v>20</v>
          </cell>
          <cell r="I73">
            <v>500</v>
          </cell>
          <cell r="J73">
            <v>590</v>
          </cell>
        </row>
        <row r="74">
          <cell r="A74" t="str">
            <v>C</v>
          </cell>
          <cell r="B74" t="str">
            <v>05ＣＳＧ（エンジン）</v>
          </cell>
          <cell r="C74" t="str">
            <v>01電力</v>
          </cell>
          <cell r="D74">
            <v>90</v>
          </cell>
          <cell r="E74">
            <v>0</v>
          </cell>
          <cell r="F74">
            <v>0</v>
          </cell>
          <cell r="G74">
            <v>0</v>
          </cell>
          <cell r="H74">
            <v>0</v>
          </cell>
          <cell r="I74">
            <v>860</v>
          </cell>
          <cell r="J74">
            <v>950</v>
          </cell>
        </row>
        <row r="75">
          <cell r="A75" t="str">
            <v>C</v>
          </cell>
          <cell r="B75" t="str">
            <v>05ＣＳＧ（エンジン）</v>
          </cell>
          <cell r="C75" t="str">
            <v>03産業国内</v>
          </cell>
          <cell r="D75">
            <v>0</v>
          </cell>
          <cell r="E75">
            <v>0</v>
          </cell>
          <cell r="F75">
            <v>0</v>
          </cell>
          <cell r="G75">
            <v>0</v>
          </cell>
          <cell r="H75">
            <v>0</v>
          </cell>
          <cell r="I75">
            <v>0</v>
          </cell>
          <cell r="J75">
            <v>0</v>
          </cell>
        </row>
        <row r="76">
          <cell r="A76" t="str">
            <v>C</v>
          </cell>
          <cell r="B76" t="str">
            <v>05ＣＳＧ（エンジン）</v>
          </cell>
          <cell r="C76" t="str">
            <v>07社シ国内</v>
          </cell>
          <cell r="D76">
            <v>0</v>
          </cell>
          <cell r="E76">
            <v>40</v>
          </cell>
          <cell r="F76">
            <v>0</v>
          </cell>
          <cell r="G76">
            <v>0</v>
          </cell>
          <cell r="H76">
            <v>40</v>
          </cell>
          <cell r="I76">
            <v>480</v>
          </cell>
          <cell r="J76">
            <v>560</v>
          </cell>
        </row>
        <row r="77">
          <cell r="A77" t="str">
            <v>C</v>
          </cell>
          <cell r="B77" t="str">
            <v>05ＣＳＧ（エンジン） 計</v>
          </cell>
          <cell r="D77">
            <v>90</v>
          </cell>
          <cell r="E77">
            <v>40</v>
          </cell>
          <cell r="F77">
            <v>0</v>
          </cell>
          <cell r="G77">
            <v>0</v>
          </cell>
          <cell r="H77">
            <v>40</v>
          </cell>
          <cell r="I77">
            <v>1340</v>
          </cell>
          <cell r="J77">
            <v>1510</v>
          </cell>
        </row>
        <row r="78">
          <cell r="A78" t="str">
            <v>C</v>
          </cell>
          <cell r="B78" t="str">
            <v>06ＣＳＧ（ＡＣＧ）</v>
          </cell>
          <cell r="C78" t="str">
            <v>01電力</v>
          </cell>
          <cell r="D78">
            <v>10</v>
          </cell>
          <cell r="E78">
            <v>0</v>
          </cell>
          <cell r="F78">
            <v>0</v>
          </cell>
          <cell r="G78">
            <v>0</v>
          </cell>
          <cell r="H78">
            <v>0</v>
          </cell>
          <cell r="I78">
            <v>80</v>
          </cell>
          <cell r="J78">
            <v>90</v>
          </cell>
        </row>
        <row r="79">
          <cell r="A79" t="str">
            <v>C</v>
          </cell>
          <cell r="B79" t="str">
            <v>06ＣＳＧ（ＡＣＧ）</v>
          </cell>
          <cell r="C79" t="str">
            <v>03産業国内</v>
          </cell>
          <cell r="D79">
            <v>0</v>
          </cell>
          <cell r="E79">
            <v>0</v>
          </cell>
          <cell r="F79">
            <v>0</v>
          </cell>
          <cell r="G79">
            <v>0</v>
          </cell>
          <cell r="H79">
            <v>0</v>
          </cell>
          <cell r="I79">
            <v>0</v>
          </cell>
          <cell r="J79">
            <v>0</v>
          </cell>
        </row>
        <row r="80">
          <cell r="A80" t="str">
            <v>C</v>
          </cell>
          <cell r="B80" t="str">
            <v>06ＣＳＧ（ＡＣＧ）</v>
          </cell>
          <cell r="C80" t="str">
            <v>07社シ国内</v>
          </cell>
          <cell r="D80">
            <v>0</v>
          </cell>
          <cell r="E80">
            <v>20</v>
          </cell>
          <cell r="F80">
            <v>0</v>
          </cell>
          <cell r="G80">
            <v>0</v>
          </cell>
          <cell r="H80">
            <v>0</v>
          </cell>
          <cell r="I80">
            <v>80</v>
          </cell>
          <cell r="J80">
            <v>100</v>
          </cell>
        </row>
        <row r="81">
          <cell r="A81" t="str">
            <v>C</v>
          </cell>
          <cell r="B81" t="str">
            <v>06ＣＳＧ（ＡＣＧ） 計</v>
          </cell>
          <cell r="D81">
            <v>10</v>
          </cell>
          <cell r="E81">
            <v>20</v>
          </cell>
          <cell r="F81">
            <v>0</v>
          </cell>
          <cell r="G81">
            <v>0</v>
          </cell>
          <cell r="H81">
            <v>0</v>
          </cell>
          <cell r="I81">
            <v>160</v>
          </cell>
          <cell r="J81">
            <v>190</v>
          </cell>
        </row>
        <row r="82">
          <cell r="A82" t="str">
            <v>C</v>
          </cell>
          <cell r="B82" t="str">
            <v>07ＭＴＧ,ＥＳＣＯ</v>
          </cell>
          <cell r="C82" t="str">
            <v>01電力</v>
          </cell>
          <cell r="D82">
            <v>0</v>
          </cell>
          <cell r="E82">
            <v>0</v>
          </cell>
          <cell r="F82">
            <v>20</v>
          </cell>
          <cell r="G82">
            <v>0</v>
          </cell>
          <cell r="H82">
            <v>0</v>
          </cell>
          <cell r="I82">
            <v>0</v>
          </cell>
          <cell r="J82">
            <v>20</v>
          </cell>
        </row>
        <row r="83">
          <cell r="A83" t="str">
            <v>C</v>
          </cell>
          <cell r="B83" t="str">
            <v>07ＭＴＧ,ＥＳＣＯ</v>
          </cell>
          <cell r="C83" t="str">
            <v>03産業国内</v>
          </cell>
          <cell r="D83">
            <v>0</v>
          </cell>
          <cell r="E83">
            <v>0</v>
          </cell>
          <cell r="F83">
            <v>0</v>
          </cell>
          <cell r="G83">
            <v>0</v>
          </cell>
          <cell r="H83">
            <v>0</v>
          </cell>
          <cell r="I83">
            <v>0</v>
          </cell>
          <cell r="J83">
            <v>0</v>
          </cell>
        </row>
        <row r="84">
          <cell r="A84" t="str">
            <v>C</v>
          </cell>
          <cell r="B84" t="str">
            <v>07ＭＴＧ,ＥＳＣＯ</v>
          </cell>
          <cell r="C84" t="str">
            <v>07社シ国内</v>
          </cell>
          <cell r="D84">
            <v>0</v>
          </cell>
          <cell r="E84">
            <v>0</v>
          </cell>
          <cell r="F84">
            <v>0</v>
          </cell>
          <cell r="G84">
            <v>0</v>
          </cell>
          <cell r="H84">
            <v>0</v>
          </cell>
          <cell r="I84">
            <v>0</v>
          </cell>
          <cell r="J84">
            <v>0</v>
          </cell>
        </row>
        <row r="85">
          <cell r="A85" t="str">
            <v>C</v>
          </cell>
          <cell r="B85" t="str">
            <v>07ＭＴＧ,ＥＳＣＯ</v>
          </cell>
          <cell r="C85" t="str">
            <v>08ビル</v>
          </cell>
          <cell r="D85">
            <v>0</v>
          </cell>
          <cell r="E85">
            <v>0</v>
          </cell>
          <cell r="F85">
            <v>0</v>
          </cell>
          <cell r="G85">
            <v>0</v>
          </cell>
          <cell r="H85">
            <v>0</v>
          </cell>
          <cell r="I85">
            <v>0</v>
          </cell>
          <cell r="J85">
            <v>0</v>
          </cell>
        </row>
        <row r="86">
          <cell r="A86" t="str">
            <v>C</v>
          </cell>
          <cell r="B86" t="str">
            <v>07ＭＴＧ,ＥＳＣＯ</v>
          </cell>
          <cell r="C86" t="str">
            <v>14社情</v>
          </cell>
          <cell r="D86">
            <v>0</v>
          </cell>
          <cell r="E86">
            <v>0</v>
          </cell>
          <cell r="F86">
            <v>0</v>
          </cell>
          <cell r="G86">
            <v>0</v>
          </cell>
          <cell r="H86">
            <v>0</v>
          </cell>
          <cell r="I86">
            <v>0</v>
          </cell>
          <cell r="J86">
            <v>0</v>
          </cell>
        </row>
        <row r="87">
          <cell r="A87" t="str">
            <v>C</v>
          </cell>
          <cell r="B87" t="str">
            <v>07ＭＴＧ,ＥＳＣＯ</v>
          </cell>
          <cell r="C87" t="str">
            <v>20社供</v>
          </cell>
          <cell r="D87">
            <v>0</v>
          </cell>
          <cell r="E87">
            <v>0</v>
          </cell>
          <cell r="F87">
            <v>0</v>
          </cell>
          <cell r="G87">
            <v>0</v>
          </cell>
          <cell r="H87">
            <v>0</v>
          </cell>
          <cell r="I87">
            <v>0</v>
          </cell>
          <cell r="J87">
            <v>0</v>
          </cell>
        </row>
        <row r="88">
          <cell r="A88" t="str">
            <v>C</v>
          </cell>
          <cell r="B88" t="str">
            <v>07ＭＴＧ,ＥＳＣＯ</v>
          </cell>
          <cell r="C88" t="str">
            <v>21直扱</v>
          </cell>
          <cell r="D88">
            <v>0</v>
          </cell>
          <cell r="E88">
            <v>0</v>
          </cell>
          <cell r="F88">
            <v>0</v>
          </cell>
          <cell r="G88">
            <v>0</v>
          </cell>
          <cell r="H88">
            <v>0</v>
          </cell>
          <cell r="I88">
            <v>0</v>
          </cell>
          <cell r="J88">
            <v>0</v>
          </cell>
        </row>
        <row r="89">
          <cell r="A89" t="str">
            <v>C</v>
          </cell>
          <cell r="B89" t="str">
            <v>07ＭＴＧ,ＥＳＣＯ 計</v>
          </cell>
          <cell r="D89">
            <v>0</v>
          </cell>
          <cell r="E89">
            <v>0</v>
          </cell>
          <cell r="F89">
            <v>20</v>
          </cell>
          <cell r="G89">
            <v>0</v>
          </cell>
          <cell r="H89">
            <v>0</v>
          </cell>
          <cell r="I89">
            <v>0</v>
          </cell>
          <cell r="J89">
            <v>20</v>
          </cell>
        </row>
        <row r="90">
          <cell r="A90" t="str">
            <v>C</v>
          </cell>
          <cell r="B90" t="str">
            <v>08風力発電（制御盤）</v>
          </cell>
          <cell r="C90" t="str">
            <v>01電力</v>
          </cell>
          <cell r="D90">
            <v>0</v>
          </cell>
          <cell r="E90">
            <v>0</v>
          </cell>
          <cell r="F90">
            <v>0</v>
          </cell>
          <cell r="G90">
            <v>0</v>
          </cell>
          <cell r="H90">
            <v>0</v>
          </cell>
          <cell r="I90">
            <v>50</v>
          </cell>
          <cell r="J90">
            <v>50</v>
          </cell>
        </row>
        <row r="91">
          <cell r="A91" t="str">
            <v>C</v>
          </cell>
          <cell r="B91" t="str">
            <v>08風力発電（制御盤）</v>
          </cell>
          <cell r="C91" t="str">
            <v>07社シ国内</v>
          </cell>
          <cell r="D91">
            <v>0</v>
          </cell>
          <cell r="E91">
            <v>0</v>
          </cell>
          <cell r="F91">
            <v>0</v>
          </cell>
          <cell r="G91">
            <v>0</v>
          </cell>
          <cell r="H91">
            <v>0</v>
          </cell>
          <cell r="I91">
            <v>0</v>
          </cell>
          <cell r="J91">
            <v>0</v>
          </cell>
        </row>
        <row r="92">
          <cell r="A92" t="str">
            <v>C</v>
          </cell>
          <cell r="B92" t="str">
            <v>08風力発電（制御盤） 計</v>
          </cell>
          <cell r="D92">
            <v>0</v>
          </cell>
          <cell r="E92">
            <v>0</v>
          </cell>
          <cell r="F92">
            <v>0</v>
          </cell>
          <cell r="G92">
            <v>0</v>
          </cell>
          <cell r="H92">
            <v>0</v>
          </cell>
          <cell r="I92">
            <v>50</v>
          </cell>
          <cell r="J92">
            <v>50</v>
          </cell>
        </row>
        <row r="93">
          <cell r="A93" t="str">
            <v>C</v>
          </cell>
          <cell r="B93" t="str">
            <v>09風力発電（風車）</v>
          </cell>
          <cell r="C93" t="str">
            <v>16ＮＴＴ</v>
          </cell>
          <cell r="D93">
            <v>0</v>
          </cell>
          <cell r="E93">
            <v>0</v>
          </cell>
          <cell r="F93">
            <v>0</v>
          </cell>
          <cell r="G93">
            <v>0</v>
          </cell>
          <cell r="H93">
            <v>0</v>
          </cell>
          <cell r="I93">
            <v>0</v>
          </cell>
          <cell r="J93">
            <v>0</v>
          </cell>
        </row>
        <row r="94">
          <cell r="A94" t="str">
            <v>C</v>
          </cell>
          <cell r="B94" t="str">
            <v>09風力発電（風車） 計</v>
          </cell>
          <cell r="D94">
            <v>0</v>
          </cell>
          <cell r="E94">
            <v>0</v>
          </cell>
          <cell r="F94">
            <v>0</v>
          </cell>
          <cell r="G94">
            <v>0</v>
          </cell>
          <cell r="H94">
            <v>0</v>
          </cell>
          <cell r="I94">
            <v>0</v>
          </cell>
          <cell r="J94">
            <v>0</v>
          </cell>
        </row>
        <row r="95">
          <cell r="A95" t="str">
            <v>C</v>
          </cell>
          <cell r="B95" t="str">
            <v>10風力発電（発電機）</v>
          </cell>
          <cell r="C95" t="str">
            <v>01電力</v>
          </cell>
          <cell r="D95">
            <v>0</v>
          </cell>
          <cell r="E95">
            <v>0</v>
          </cell>
          <cell r="F95">
            <v>0</v>
          </cell>
          <cell r="G95">
            <v>0</v>
          </cell>
          <cell r="H95">
            <v>0</v>
          </cell>
          <cell r="I95">
            <v>40</v>
          </cell>
          <cell r="J95">
            <v>40</v>
          </cell>
        </row>
        <row r="96">
          <cell r="A96" t="str">
            <v>C</v>
          </cell>
          <cell r="B96" t="str">
            <v>10風力発電（発電機） 計</v>
          </cell>
          <cell r="D96">
            <v>0</v>
          </cell>
          <cell r="E96">
            <v>0</v>
          </cell>
          <cell r="F96">
            <v>0</v>
          </cell>
          <cell r="G96">
            <v>0</v>
          </cell>
          <cell r="H96">
            <v>0</v>
          </cell>
          <cell r="I96">
            <v>40</v>
          </cell>
          <cell r="J96">
            <v>40</v>
          </cell>
        </row>
        <row r="97">
          <cell r="A97" t="str">
            <v>C</v>
          </cell>
          <cell r="B97" t="str">
            <v>11ＰＧ（制御盤）</v>
          </cell>
          <cell r="C97" t="str">
            <v>07社シ国内</v>
          </cell>
          <cell r="D97">
            <v>0</v>
          </cell>
          <cell r="E97">
            <v>0</v>
          </cell>
          <cell r="F97">
            <v>0</v>
          </cell>
          <cell r="G97">
            <v>50</v>
          </cell>
          <cell r="H97">
            <v>50</v>
          </cell>
          <cell r="I97">
            <v>100</v>
          </cell>
          <cell r="J97">
            <v>200</v>
          </cell>
        </row>
        <row r="98">
          <cell r="A98" t="str">
            <v>C</v>
          </cell>
          <cell r="B98" t="str">
            <v>11ＰＧ（制御盤）</v>
          </cell>
          <cell r="C98" t="str">
            <v>14社情</v>
          </cell>
          <cell r="D98">
            <v>0</v>
          </cell>
          <cell r="E98">
            <v>0</v>
          </cell>
          <cell r="F98">
            <v>0</v>
          </cell>
          <cell r="G98">
            <v>0</v>
          </cell>
          <cell r="H98">
            <v>0</v>
          </cell>
          <cell r="I98">
            <v>0</v>
          </cell>
          <cell r="J98">
            <v>0</v>
          </cell>
        </row>
        <row r="99">
          <cell r="A99" t="str">
            <v>C</v>
          </cell>
          <cell r="B99" t="str">
            <v>11ＰＧ（制御盤）</v>
          </cell>
          <cell r="C99" t="str">
            <v>21直扱</v>
          </cell>
          <cell r="D99">
            <v>0</v>
          </cell>
          <cell r="E99">
            <v>0</v>
          </cell>
          <cell r="F99">
            <v>0</v>
          </cell>
          <cell r="G99">
            <v>0</v>
          </cell>
          <cell r="H99">
            <v>0</v>
          </cell>
          <cell r="I99">
            <v>0</v>
          </cell>
          <cell r="J99">
            <v>0</v>
          </cell>
        </row>
        <row r="100">
          <cell r="A100" t="str">
            <v>C</v>
          </cell>
          <cell r="B100" t="str">
            <v>11ＰＧ（制御盤） 計</v>
          </cell>
          <cell r="D100">
            <v>0</v>
          </cell>
          <cell r="E100">
            <v>0</v>
          </cell>
          <cell r="F100">
            <v>0</v>
          </cell>
          <cell r="G100">
            <v>50</v>
          </cell>
          <cell r="H100">
            <v>50</v>
          </cell>
          <cell r="I100">
            <v>100</v>
          </cell>
          <cell r="J100">
            <v>200</v>
          </cell>
        </row>
        <row r="101">
          <cell r="A101" t="str">
            <v>C</v>
          </cell>
          <cell r="B101" t="str">
            <v>12ＰＧ（ＡＣＧ）</v>
          </cell>
          <cell r="C101" t="str">
            <v>07社シ国内</v>
          </cell>
          <cell r="D101">
            <v>0</v>
          </cell>
          <cell r="E101">
            <v>0</v>
          </cell>
          <cell r="F101">
            <v>0</v>
          </cell>
          <cell r="G101">
            <v>50</v>
          </cell>
          <cell r="H101">
            <v>50</v>
          </cell>
          <cell r="I101">
            <v>100</v>
          </cell>
          <cell r="J101">
            <v>200</v>
          </cell>
        </row>
        <row r="102">
          <cell r="A102" t="str">
            <v>C</v>
          </cell>
          <cell r="B102" t="str">
            <v>12ＰＧ（ＡＣＧ）</v>
          </cell>
          <cell r="C102" t="str">
            <v>14社情</v>
          </cell>
          <cell r="D102">
            <v>0</v>
          </cell>
          <cell r="E102">
            <v>0</v>
          </cell>
          <cell r="F102">
            <v>0</v>
          </cell>
          <cell r="G102">
            <v>0</v>
          </cell>
          <cell r="H102">
            <v>0</v>
          </cell>
          <cell r="I102">
            <v>0</v>
          </cell>
          <cell r="J102">
            <v>0</v>
          </cell>
        </row>
        <row r="103">
          <cell r="A103" t="str">
            <v>C</v>
          </cell>
          <cell r="B103" t="str">
            <v>12ＰＧ（ＡＣＧ） 計</v>
          </cell>
          <cell r="D103">
            <v>0</v>
          </cell>
          <cell r="E103">
            <v>0</v>
          </cell>
          <cell r="F103">
            <v>0</v>
          </cell>
          <cell r="G103">
            <v>50</v>
          </cell>
          <cell r="H103">
            <v>50</v>
          </cell>
          <cell r="I103">
            <v>100</v>
          </cell>
          <cell r="J103">
            <v>200</v>
          </cell>
        </row>
        <row r="104">
          <cell r="A104" t="str">
            <v>C</v>
          </cell>
          <cell r="B104" t="str">
            <v>13燃料電池</v>
          </cell>
          <cell r="C104" t="str">
            <v>03産業国内</v>
          </cell>
          <cell r="D104">
            <v>0</v>
          </cell>
          <cell r="E104">
            <v>0</v>
          </cell>
          <cell r="F104">
            <v>0</v>
          </cell>
          <cell r="G104">
            <v>0</v>
          </cell>
          <cell r="H104">
            <v>0</v>
          </cell>
          <cell r="I104">
            <v>0</v>
          </cell>
          <cell r="J104">
            <v>0</v>
          </cell>
        </row>
        <row r="105">
          <cell r="A105" t="str">
            <v>C</v>
          </cell>
          <cell r="B105" t="str">
            <v>13燃料電池 計</v>
          </cell>
          <cell r="D105">
            <v>0</v>
          </cell>
          <cell r="E105">
            <v>0</v>
          </cell>
          <cell r="F105">
            <v>0</v>
          </cell>
          <cell r="G105">
            <v>0</v>
          </cell>
          <cell r="H105">
            <v>0</v>
          </cell>
          <cell r="I105">
            <v>0</v>
          </cell>
          <cell r="J105">
            <v>0</v>
          </cell>
        </row>
        <row r="106">
          <cell r="A106" t="str">
            <v>C 計</v>
          </cell>
          <cell r="D106">
            <v>670</v>
          </cell>
          <cell r="E106">
            <v>290</v>
          </cell>
          <cell r="F106">
            <v>460</v>
          </cell>
          <cell r="G106">
            <v>790</v>
          </cell>
          <cell r="H106">
            <v>530</v>
          </cell>
          <cell r="I106">
            <v>5760</v>
          </cell>
          <cell r="J106">
            <v>8500</v>
          </cell>
        </row>
        <row r="107">
          <cell r="A107" t="str">
            <v>E</v>
          </cell>
          <cell r="B107" t="str">
            <v>01ＵＰＳ（ビル）</v>
          </cell>
          <cell r="C107" t="str">
            <v>07社シ国内</v>
          </cell>
          <cell r="D107">
            <v>110</v>
          </cell>
          <cell r="E107">
            <v>140</v>
          </cell>
          <cell r="F107">
            <v>330</v>
          </cell>
          <cell r="G107">
            <v>250</v>
          </cell>
          <cell r="H107">
            <v>730</v>
          </cell>
          <cell r="I107">
            <v>1830</v>
          </cell>
          <cell r="J107">
            <v>3390</v>
          </cell>
        </row>
        <row r="108">
          <cell r="A108" t="str">
            <v>E</v>
          </cell>
          <cell r="B108" t="str">
            <v>01ＵＰＳ（ビル）</v>
          </cell>
          <cell r="C108" t="str">
            <v>08ビル</v>
          </cell>
          <cell r="D108">
            <v>0</v>
          </cell>
          <cell r="E108">
            <v>0</v>
          </cell>
          <cell r="F108">
            <v>0</v>
          </cell>
          <cell r="G108">
            <v>0</v>
          </cell>
          <cell r="H108">
            <v>0</v>
          </cell>
          <cell r="I108">
            <v>0</v>
          </cell>
          <cell r="J108">
            <v>0</v>
          </cell>
        </row>
        <row r="109">
          <cell r="A109" t="str">
            <v>E</v>
          </cell>
          <cell r="B109" t="str">
            <v>01ＵＰＳ（ビル）</v>
          </cell>
          <cell r="C109" t="str">
            <v>14社情</v>
          </cell>
          <cell r="D109">
            <v>0</v>
          </cell>
          <cell r="E109">
            <v>0</v>
          </cell>
          <cell r="F109">
            <v>0</v>
          </cell>
          <cell r="G109">
            <v>0</v>
          </cell>
          <cell r="H109">
            <v>0</v>
          </cell>
          <cell r="I109">
            <v>0</v>
          </cell>
          <cell r="J109">
            <v>0</v>
          </cell>
        </row>
        <row r="110">
          <cell r="A110" t="str">
            <v>E</v>
          </cell>
          <cell r="B110" t="str">
            <v>01ＵＰＳ（ビル） 計</v>
          </cell>
          <cell r="D110">
            <v>110</v>
          </cell>
          <cell r="E110">
            <v>140</v>
          </cell>
          <cell r="F110">
            <v>330</v>
          </cell>
          <cell r="G110">
            <v>250</v>
          </cell>
          <cell r="H110">
            <v>730</v>
          </cell>
          <cell r="I110">
            <v>1830</v>
          </cell>
          <cell r="J110">
            <v>3390</v>
          </cell>
        </row>
        <row r="111">
          <cell r="A111" t="str">
            <v>E</v>
          </cell>
          <cell r="B111" t="str">
            <v>02ＵＰＳ（公共・交通）</v>
          </cell>
          <cell r="C111" t="str">
            <v>05交通国内</v>
          </cell>
          <cell r="D111">
            <v>0</v>
          </cell>
          <cell r="E111">
            <v>0</v>
          </cell>
          <cell r="F111">
            <v>0</v>
          </cell>
          <cell r="G111">
            <v>0</v>
          </cell>
          <cell r="H111">
            <v>0</v>
          </cell>
          <cell r="I111">
            <v>50</v>
          </cell>
          <cell r="J111">
            <v>50</v>
          </cell>
        </row>
        <row r="112">
          <cell r="A112" t="str">
            <v>E</v>
          </cell>
          <cell r="B112" t="str">
            <v>02ＵＰＳ（公共・交通）</v>
          </cell>
          <cell r="C112" t="str">
            <v>07社シ国内</v>
          </cell>
          <cell r="D112">
            <v>0</v>
          </cell>
          <cell r="E112">
            <v>10</v>
          </cell>
          <cell r="F112">
            <v>20</v>
          </cell>
          <cell r="G112">
            <v>30</v>
          </cell>
          <cell r="H112">
            <v>50</v>
          </cell>
          <cell r="I112">
            <v>150</v>
          </cell>
          <cell r="J112">
            <v>260</v>
          </cell>
        </row>
        <row r="113">
          <cell r="A113" t="str">
            <v>E</v>
          </cell>
          <cell r="B113" t="str">
            <v>02ＵＰＳ（公共・交通）</v>
          </cell>
          <cell r="C113" t="str">
            <v>14社情</v>
          </cell>
          <cell r="D113">
            <v>0</v>
          </cell>
          <cell r="E113">
            <v>0</v>
          </cell>
          <cell r="F113">
            <v>0</v>
          </cell>
          <cell r="G113">
            <v>0</v>
          </cell>
          <cell r="H113">
            <v>80</v>
          </cell>
          <cell r="I113">
            <v>100</v>
          </cell>
          <cell r="J113">
            <v>180</v>
          </cell>
        </row>
        <row r="114">
          <cell r="A114" t="str">
            <v>E</v>
          </cell>
          <cell r="B114" t="str">
            <v>02ＵＰＳ（公共・交通） 計</v>
          </cell>
          <cell r="D114">
            <v>0</v>
          </cell>
          <cell r="E114">
            <v>10</v>
          </cell>
          <cell r="F114">
            <v>20</v>
          </cell>
          <cell r="G114">
            <v>30</v>
          </cell>
          <cell r="H114">
            <v>130</v>
          </cell>
          <cell r="I114">
            <v>300</v>
          </cell>
          <cell r="J114">
            <v>490</v>
          </cell>
        </row>
        <row r="115">
          <cell r="A115" t="str">
            <v>E</v>
          </cell>
          <cell r="B115" t="str">
            <v>03ＵＰＳ（電力）</v>
          </cell>
          <cell r="C115" t="str">
            <v>01電力</v>
          </cell>
          <cell r="D115">
            <v>600</v>
          </cell>
          <cell r="E115">
            <v>10</v>
          </cell>
          <cell r="F115">
            <v>20</v>
          </cell>
          <cell r="G115">
            <v>310</v>
          </cell>
          <cell r="H115">
            <v>10</v>
          </cell>
          <cell r="I115">
            <v>260</v>
          </cell>
          <cell r="J115">
            <v>1210</v>
          </cell>
        </row>
        <row r="116">
          <cell r="A116" t="str">
            <v>E</v>
          </cell>
          <cell r="B116" t="str">
            <v>03ＵＰＳ（電力） 計</v>
          </cell>
          <cell r="D116">
            <v>600</v>
          </cell>
          <cell r="E116">
            <v>10</v>
          </cell>
          <cell r="F116">
            <v>20</v>
          </cell>
          <cell r="G116">
            <v>310</v>
          </cell>
          <cell r="H116">
            <v>10</v>
          </cell>
          <cell r="I116">
            <v>260</v>
          </cell>
          <cell r="J116">
            <v>1210</v>
          </cell>
        </row>
        <row r="117">
          <cell r="A117" t="str">
            <v>E</v>
          </cell>
          <cell r="B117" t="str">
            <v>04ＵＰＳ（工業・機器･社供･直販）</v>
          </cell>
          <cell r="C117" t="str">
            <v>03産業国内</v>
          </cell>
          <cell r="D117">
            <v>0</v>
          </cell>
          <cell r="E117">
            <v>0</v>
          </cell>
          <cell r="F117">
            <v>160</v>
          </cell>
          <cell r="G117">
            <v>0</v>
          </cell>
          <cell r="H117">
            <v>0</v>
          </cell>
          <cell r="I117">
            <v>1320</v>
          </cell>
          <cell r="J117">
            <v>1480</v>
          </cell>
        </row>
        <row r="118">
          <cell r="A118" t="str">
            <v>E</v>
          </cell>
          <cell r="B118" t="str">
            <v>04ＵＰＳ（工業・機器･社供･直販）</v>
          </cell>
          <cell r="C118" t="str">
            <v>05交通国内</v>
          </cell>
          <cell r="D118">
            <v>0</v>
          </cell>
          <cell r="E118">
            <v>0</v>
          </cell>
          <cell r="F118">
            <v>0</v>
          </cell>
          <cell r="G118">
            <v>0</v>
          </cell>
          <cell r="H118">
            <v>0</v>
          </cell>
          <cell r="I118">
            <v>0</v>
          </cell>
          <cell r="J118">
            <v>0</v>
          </cell>
        </row>
        <row r="119">
          <cell r="A119" t="str">
            <v>E</v>
          </cell>
          <cell r="B119" t="str">
            <v>04ＵＰＳ（工業・機器･社供･直販）</v>
          </cell>
          <cell r="C119" t="str">
            <v>10機器</v>
          </cell>
          <cell r="D119">
            <v>60</v>
          </cell>
          <cell r="E119">
            <v>0</v>
          </cell>
          <cell r="F119">
            <v>10</v>
          </cell>
          <cell r="G119">
            <v>0</v>
          </cell>
          <cell r="H119">
            <v>0</v>
          </cell>
          <cell r="I119">
            <v>80</v>
          </cell>
          <cell r="J119">
            <v>150</v>
          </cell>
        </row>
        <row r="120">
          <cell r="A120" t="str">
            <v>E</v>
          </cell>
          <cell r="B120" t="str">
            <v>04ＵＰＳ（工業・機器･社供･直販）</v>
          </cell>
          <cell r="C120" t="str">
            <v>15通信</v>
          </cell>
          <cell r="D120">
            <v>0</v>
          </cell>
          <cell r="E120">
            <v>0</v>
          </cell>
          <cell r="F120">
            <v>0</v>
          </cell>
          <cell r="G120">
            <v>0</v>
          </cell>
          <cell r="H120">
            <v>0</v>
          </cell>
          <cell r="I120">
            <v>0</v>
          </cell>
          <cell r="J120">
            <v>0</v>
          </cell>
        </row>
        <row r="121">
          <cell r="A121" t="str">
            <v>E</v>
          </cell>
          <cell r="B121" t="str">
            <v>04ＵＰＳ（工業・機器･社供･直販）</v>
          </cell>
          <cell r="C121" t="str">
            <v>20社供</v>
          </cell>
          <cell r="D121">
            <v>0</v>
          </cell>
          <cell r="E121">
            <v>0</v>
          </cell>
          <cell r="F121">
            <v>0</v>
          </cell>
          <cell r="G121">
            <v>0</v>
          </cell>
          <cell r="H121">
            <v>0</v>
          </cell>
          <cell r="I121">
            <v>0</v>
          </cell>
          <cell r="J121">
            <v>0</v>
          </cell>
        </row>
        <row r="122">
          <cell r="A122" t="str">
            <v>E</v>
          </cell>
          <cell r="B122" t="str">
            <v>04ＵＰＳ（工業・機器･社供･直販）</v>
          </cell>
          <cell r="C122" t="str">
            <v>21直扱</v>
          </cell>
          <cell r="D122">
            <v>0</v>
          </cell>
          <cell r="E122">
            <v>0</v>
          </cell>
          <cell r="F122">
            <v>0</v>
          </cell>
          <cell r="G122">
            <v>0</v>
          </cell>
          <cell r="H122">
            <v>0</v>
          </cell>
          <cell r="I122">
            <v>330</v>
          </cell>
          <cell r="J122">
            <v>330</v>
          </cell>
        </row>
        <row r="123">
          <cell r="A123" t="str">
            <v>E</v>
          </cell>
          <cell r="B123" t="str">
            <v>04ＵＰＳ（工業・機器･社供･直販） 計</v>
          </cell>
          <cell r="D123">
            <v>60</v>
          </cell>
          <cell r="E123">
            <v>0</v>
          </cell>
          <cell r="F123">
            <v>170</v>
          </cell>
          <cell r="G123">
            <v>0</v>
          </cell>
          <cell r="H123">
            <v>0</v>
          </cell>
          <cell r="I123">
            <v>1730</v>
          </cell>
          <cell r="J123">
            <v>1960</v>
          </cell>
        </row>
        <row r="124">
          <cell r="A124" t="str">
            <v>E</v>
          </cell>
          <cell r="B124" t="str">
            <v>05ＵＰＳ（海外)</v>
          </cell>
          <cell r="C124" t="str">
            <v>02電力海</v>
          </cell>
          <cell r="D124">
            <v>0</v>
          </cell>
          <cell r="E124">
            <v>0</v>
          </cell>
          <cell r="J124">
            <v>0</v>
          </cell>
        </row>
        <row r="125">
          <cell r="A125" t="str">
            <v>E</v>
          </cell>
          <cell r="B125" t="str">
            <v>05ＵＰＳ（海外)</v>
          </cell>
          <cell r="C125" t="str">
            <v>09社シ海</v>
          </cell>
          <cell r="D125">
            <v>0</v>
          </cell>
          <cell r="E125">
            <v>0</v>
          </cell>
          <cell r="F125">
            <v>100</v>
          </cell>
          <cell r="G125">
            <v>150</v>
          </cell>
          <cell r="H125">
            <v>200</v>
          </cell>
          <cell r="I125">
            <v>260</v>
          </cell>
          <cell r="J125">
            <v>710</v>
          </cell>
        </row>
        <row r="126">
          <cell r="A126" t="str">
            <v>E</v>
          </cell>
          <cell r="B126" t="str">
            <v>05ＵＰＳ（海外) 計</v>
          </cell>
          <cell r="D126">
            <v>0</v>
          </cell>
          <cell r="E126">
            <v>0</v>
          </cell>
          <cell r="F126">
            <v>100</v>
          </cell>
          <cell r="G126">
            <v>150</v>
          </cell>
          <cell r="H126">
            <v>200</v>
          </cell>
          <cell r="I126">
            <v>260</v>
          </cell>
          <cell r="J126">
            <v>710</v>
          </cell>
        </row>
        <row r="127">
          <cell r="A127" t="str">
            <v>E</v>
          </cell>
          <cell r="B127" t="str">
            <v>06交通ＳＩＶ,Ｓ／Ｓ</v>
          </cell>
          <cell r="C127" t="str">
            <v>05交通国内</v>
          </cell>
          <cell r="D127">
            <v>0</v>
          </cell>
          <cell r="E127">
            <v>0</v>
          </cell>
          <cell r="F127">
            <v>20</v>
          </cell>
          <cell r="G127">
            <v>0</v>
          </cell>
          <cell r="H127">
            <v>0</v>
          </cell>
          <cell r="I127">
            <v>40</v>
          </cell>
          <cell r="J127">
            <v>60</v>
          </cell>
        </row>
        <row r="128">
          <cell r="A128" t="str">
            <v>E</v>
          </cell>
          <cell r="B128" t="str">
            <v>06交通ＳＩＶ,Ｓ／Ｓ</v>
          </cell>
          <cell r="C128" t="str">
            <v>06交通海外</v>
          </cell>
          <cell r="D128">
            <v>0</v>
          </cell>
          <cell r="E128">
            <v>0</v>
          </cell>
          <cell r="F128">
            <v>0</v>
          </cell>
          <cell r="G128">
            <v>0</v>
          </cell>
          <cell r="H128">
            <v>0</v>
          </cell>
          <cell r="I128">
            <v>0</v>
          </cell>
          <cell r="J128">
            <v>0</v>
          </cell>
        </row>
        <row r="129">
          <cell r="A129" t="str">
            <v>E</v>
          </cell>
          <cell r="B129" t="str">
            <v>06交通ＳＩＶ,Ｓ／Ｓ</v>
          </cell>
          <cell r="C129" t="str">
            <v>20社供</v>
          </cell>
          <cell r="D129">
            <v>100</v>
          </cell>
          <cell r="E129">
            <v>60</v>
          </cell>
          <cell r="F129">
            <v>130</v>
          </cell>
          <cell r="G129">
            <v>0</v>
          </cell>
          <cell r="H129">
            <v>50</v>
          </cell>
          <cell r="I129">
            <v>220</v>
          </cell>
          <cell r="J129">
            <v>560</v>
          </cell>
        </row>
        <row r="130">
          <cell r="A130" t="str">
            <v>E</v>
          </cell>
          <cell r="B130" t="str">
            <v>06交通ＳＩＶ,Ｓ／Ｓ</v>
          </cell>
          <cell r="C130" t="str">
            <v>21直扱</v>
          </cell>
          <cell r="D130">
            <v>0</v>
          </cell>
          <cell r="E130">
            <v>0</v>
          </cell>
          <cell r="F130">
            <v>0</v>
          </cell>
          <cell r="G130">
            <v>0</v>
          </cell>
          <cell r="H130">
            <v>0</v>
          </cell>
          <cell r="I130">
            <v>0</v>
          </cell>
          <cell r="J130">
            <v>0</v>
          </cell>
        </row>
        <row r="131">
          <cell r="A131" t="str">
            <v>E</v>
          </cell>
          <cell r="B131" t="str">
            <v>06交通ＳＩＶ,Ｓ／Ｓ 計</v>
          </cell>
          <cell r="D131">
            <v>100</v>
          </cell>
          <cell r="E131">
            <v>60</v>
          </cell>
          <cell r="F131">
            <v>150</v>
          </cell>
          <cell r="G131">
            <v>0</v>
          </cell>
          <cell r="H131">
            <v>50</v>
          </cell>
          <cell r="I131">
            <v>260</v>
          </cell>
          <cell r="J131">
            <v>620</v>
          </cell>
        </row>
        <row r="132">
          <cell r="A132" t="str">
            <v>E</v>
          </cell>
          <cell r="B132" t="str">
            <v>07電力一般,ＤＣ送電</v>
          </cell>
          <cell r="C132" t="str">
            <v>01電力</v>
          </cell>
          <cell r="D132">
            <v>0</v>
          </cell>
          <cell r="E132">
            <v>10</v>
          </cell>
          <cell r="F132">
            <v>0</v>
          </cell>
          <cell r="G132">
            <v>0</v>
          </cell>
          <cell r="H132">
            <v>0</v>
          </cell>
          <cell r="I132">
            <v>130</v>
          </cell>
          <cell r="J132">
            <v>140</v>
          </cell>
        </row>
        <row r="133">
          <cell r="A133" t="str">
            <v>E</v>
          </cell>
          <cell r="B133" t="str">
            <v>07電力一般,ＤＣ送電</v>
          </cell>
          <cell r="C133" t="str">
            <v>02電力海</v>
          </cell>
          <cell r="D133">
            <v>0</v>
          </cell>
          <cell r="E133">
            <v>0</v>
          </cell>
          <cell r="F133">
            <v>10</v>
          </cell>
          <cell r="G133">
            <v>0</v>
          </cell>
          <cell r="H133">
            <v>0</v>
          </cell>
          <cell r="I133">
            <v>10</v>
          </cell>
          <cell r="J133">
            <v>20</v>
          </cell>
        </row>
        <row r="134">
          <cell r="A134" t="str">
            <v>E</v>
          </cell>
          <cell r="B134" t="str">
            <v>07電力一般,ＤＣ送電</v>
          </cell>
          <cell r="C134" t="str">
            <v>03産業国内</v>
          </cell>
          <cell r="D134">
            <v>10</v>
          </cell>
          <cell r="E134">
            <v>10</v>
          </cell>
          <cell r="F134">
            <v>30</v>
          </cell>
          <cell r="G134">
            <v>0</v>
          </cell>
          <cell r="H134">
            <v>0</v>
          </cell>
          <cell r="I134">
            <v>10</v>
          </cell>
          <cell r="J134">
            <v>60</v>
          </cell>
        </row>
        <row r="135">
          <cell r="A135" t="str">
            <v>E</v>
          </cell>
          <cell r="B135" t="str">
            <v>07電力一般,ＤＣ送電</v>
          </cell>
          <cell r="C135" t="str">
            <v>05交通国内</v>
          </cell>
          <cell r="D135">
            <v>0</v>
          </cell>
          <cell r="E135">
            <v>0</v>
          </cell>
          <cell r="F135">
            <v>0</v>
          </cell>
          <cell r="G135">
            <v>0</v>
          </cell>
          <cell r="H135">
            <v>0</v>
          </cell>
          <cell r="I135">
            <v>40</v>
          </cell>
          <cell r="J135">
            <v>40</v>
          </cell>
        </row>
        <row r="136">
          <cell r="A136" t="str">
            <v>E</v>
          </cell>
          <cell r="B136" t="str">
            <v>07電力一般,ＤＣ送電</v>
          </cell>
          <cell r="C136" t="str">
            <v>07社シ国内</v>
          </cell>
          <cell r="D136">
            <v>0</v>
          </cell>
          <cell r="E136">
            <v>0</v>
          </cell>
          <cell r="F136">
            <v>0</v>
          </cell>
          <cell r="G136">
            <v>0</v>
          </cell>
          <cell r="H136">
            <v>70</v>
          </cell>
          <cell r="I136">
            <v>0</v>
          </cell>
          <cell r="J136">
            <v>70</v>
          </cell>
        </row>
        <row r="137">
          <cell r="A137" t="str">
            <v>E</v>
          </cell>
          <cell r="B137" t="str">
            <v>07電力一般,ＤＣ送電</v>
          </cell>
          <cell r="C137" t="str">
            <v>14社情</v>
          </cell>
          <cell r="D137">
            <v>0</v>
          </cell>
          <cell r="E137">
            <v>0</v>
          </cell>
          <cell r="F137">
            <v>0</v>
          </cell>
          <cell r="G137">
            <v>0</v>
          </cell>
          <cell r="H137">
            <v>0</v>
          </cell>
          <cell r="I137">
            <v>0</v>
          </cell>
          <cell r="J137">
            <v>0</v>
          </cell>
        </row>
        <row r="138">
          <cell r="A138" t="str">
            <v>E</v>
          </cell>
          <cell r="B138" t="str">
            <v>07電力一般,ＤＣ送電</v>
          </cell>
          <cell r="C138" t="str">
            <v>20社供</v>
          </cell>
          <cell r="D138">
            <v>0</v>
          </cell>
          <cell r="E138">
            <v>0</v>
          </cell>
          <cell r="F138">
            <v>0</v>
          </cell>
          <cell r="G138">
            <v>0</v>
          </cell>
          <cell r="H138">
            <v>0</v>
          </cell>
          <cell r="I138">
            <v>0</v>
          </cell>
          <cell r="J138">
            <v>0</v>
          </cell>
        </row>
        <row r="139">
          <cell r="A139" t="str">
            <v>E</v>
          </cell>
          <cell r="B139" t="str">
            <v>07電力一般,ＤＣ送電</v>
          </cell>
          <cell r="C139" t="str">
            <v>21直扱</v>
          </cell>
          <cell r="D139">
            <v>0</v>
          </cell>
          <cell r="E139">
            <v>0</v>
          </cell>
          <cell r="F139">
            <v>0</v>
          </cell>
          <cell r="G139">
            <v>0</v>
          </cell>
          <cell r="H139">
            <v>0</v>
          </cell>
          <cell r="I139">
            <v>0</v>
          </cell>
          <cell r="J139">
            <v>0</v>
          </cell>
        </row>
        <row r="140">
          <cell r="A140" t="str">
            <v>E</v>
          </cell>
          <cell r="B140" t="str">
            <v>07電力一般,ＤＣ送電 計</v>
          </cell>
          <cell r="D140">
            <v>10</v>
          </cell>
          <cell r="E140">
            <v>20</v>
          </cell>
          <cell r="F140">
            <v>40</v>
          </cell>
          <cell r="G140">
            <v>0</v>
          </cell>
          <cell r="H140">
            <v>70</v>
          </cell>
          <cell r="I140">
            <v>190</v>
          </cell>
          <cell r="J140">
            <v>330</v>
          </cell>
        </row>
        <row r="141">
          <cell r="A141" t="str">
            <v>E</v>
          </cell>
          <cell r="B141" t="str">
            <v>08可変速</v>
          </cell>
          <cell r="C141" t="str">
            <v>01電力</v>
          </cell>
          <cell r="D141">
            <v>0</v>
          </cell>
          <cell r="E141">
            <v>0</v>
          </cell>
          <cell r="F141">
            <v>0</v>
          </cell>
          <cell r="G141">
            <v>0</v>
          </cell>
          <cell r="H141">
            <v>0</v>
          </cell>
          <cell r="I141">
            <v>30</v>
          </cell>
          <cell r="J141">
            <v>30</v>
          </cell>
        </row>
        <row r="142">
          <cell r="A142" t="str">
            <v>E</v>
          </cell>
          <cell r="B142" t="str">
            <v>08可変速</v>
          </cell>
          <cell r="C142" t="str">
            <v>02電力海</v>
          </cell>
          <cell r="D142">
            <v>0</v>
          </cell>
          <cell r="E142">
            <v>0</v>
          </cell>
          <cell r="F142">
            <v>0</v>
          </cell>
          <cell r="G142">
            <v>0</v>
          </cell>
          <cell r="H142">
            <v>0</v>
          </cell>
          <cell r="I142">
            <v>0</v>
          </cell>
          <cell r="J142">
            <v>0</v>
          </cell>
        </row>
        <row r="143">
          <cell r="A143" t="str">
            <v>E</v>
          </cell>
          <cell r="B143" t="str">
            <v>08可変速</v>
          </cell>
          <cell r="C143" t="str">
            <v>03産業国内</v>
          </cell>
          <cell r="D143">
            <v>10</v>
          </cell>
          <cell r="E143">
            <v>80</v>
          </cell>
          <cell r="F143">
            <v>100</v>
          </cell>
          <cell r="G143">
            <v>0</v>
          </cell>
          <cell r="H143">
            <v>40</v>
          </cell>
          <cell r="I143">
            <v>1500</v>
          </cell>
          <cell r="J143">
            <v>1730</v>
          </cell>
        </row>
        <row r="144">
          <cell r="A144" t="str">
            <v>E</v>
          </cell>
          <cell r="B144" t="str">
            <v>08可変速</v>
          </cell>
          <cell r="C144" t="str">
            <v>04産業海外</v>
          </cell>
          <cell r="D144">
            <v>10</v>
          </cell>
          <cell r="E144">
            <v>10</v>
          </cell>
          <cell r="F144">
            <v>870</v>
          </cell>
          <cell r="G144">
            <v>0</v>
          </cell>
          <cell r="H144">
            <v>0</v>
          </cell>
          <cell r="I144">
            <v>260</v>
          </cell>
          <cell r="J144">
            <v>1150</v>
          </cell>
        </row>
        <row r="145">
          <cell r="A145" t="str">
            <v>E</v>
          </cell>
          <cell r="B145" t="str">
            <v>08可変速</v>
          </cell>
          <cell r="C145" t="str">
            <v>21直扱</v>
          </cell>
          <cell r="D145">
            <v>0</v>
          </cell>
          <cell r="E145">
            <v>0</v>
          </cell>
          <cell r="F145">
            <v>0</v>
          </cell>
          <cell r="G145">
            <v>0</v>
          </cell>
          <cell r="H145">
            <v>0</v>
          </cell>
          <cell r="I145">
            <v>0</v>
          </cell>
          <cell r="J145">
            <v>0</v>
          </cell>
        </row>
        <row r="146">
          <cell r="A146" t="str">
            <v>E</v>
          </cell>
          <cell r="B146" t="str">
            <v>08可変速 計</v>
          </cell>
          <cell r="D146">
            <v>20</v>
          </cell>
          <cell r="E146">
            <v>90</v>
          </cell>
          <cell r="F146">
            <v>970</v>
          </cell>
          <cell r="G146">
            <v>0</v>
          </cell>
          <cell r="H146">
            <v>40</v>
          </cell>
          <cell r="I146">
            <v>1790</v>
          </cell>
          <cell r="J146">
            <v>2910</v>
          </cell>
        </row>
        <row r="147">
          <cell r="A147" t="str">
            <v>E</v>
          </cell>
          <cell r="B147" t="str">
            <v>09インバータ</v>
          </cell>
          <cell r="C147" t="str">
            <v>01電力</v>
          </cell>
          <cell r="D147">
            <v>0</v>
          </cell>
          <cell r="E147">
            <v>0</v>
          </cell>
          <cell r="F147">
            <v>0</v>
          </cell>
          <cell r="G147">
            <v>0</v>
          </cell>
          <cell r="H147">
            <v>0</v>
          </cell>
          <cell r="I147">
            <v>0</v>
          </cell>
          <cell r="J147">
            <v>0</v>
          </cell>
        </row>
        <row r="148">
          <cell r="A148" t="str">
            <v>E</v>
          </cell>
          <cell r="B148" t="str">
            <v>09インバータ</v>
          </cell>
          <cell r="C148" t="str">
            <v>03産業国内</v>
          </cell>
          <cell r="D148">
            <v>0</v>
          </cell>
          <cell r="E148">
            <v>10</v>
          </cell>
          <cell r="F148">
            <v>50</v>
          </cell>
          <cell r="G148">
            <v>100</v>
          </cell>
          <cell r="H148">
            <v>100</v>
          </cell>
          <cell r="I148">
            <v>150</v>
          </cell>
          <cell r="J148">
            <v>410</v>
          </cell>
        </row>
        <row r="149">
          <cell r="A149" t="str">
            <v>E</v>
          </cell>
          <cell r="B149" t="str">
            <v>09インバータ</v>
          </cell>
          <cell r="C149" t="str">
            <v>04産業海外</v>
          </cell>
          <cell r="D149">
            <v>0</v>
          </cell>
          <cell r="E149">
            <v>0</v>
          </cell>
          <cell r="F149">
            <v>0</v>
          </cell>
          <cell r="G149">
            <v>0</v>
          </cell>
          <cell r="H149">
            <v>0</v>
          </cell>
          <cell r="I149">
            <v>0</v>
          </cell>
          <cell r="J149">
            <v>0</v>
          </cell>
        </row>
        <row r="150">
          <cell r="A150" t="str">
            <v>E</v>
          </cell>
          <cell r="B150" t="str">
            <v>09インバータ</v>
          </cell>
          <cell r="C150" t="str">
            <v>05交通国内</v>
          </cell>
          <cell r="D150">
            <v>0</v>
          </cell>
          <cell r="E150">
            <v>0</v>
          </cell>
          <cell r="F150">
            <v>0</v>
          </cell>
          <cell r="G150">
            <v>0</v>
          </cell>
          <cell r="H150">
            <v>0</v>
          </cell>
          <cell r="I150">
            <v>0</v>
          </cell>
          <cell r="J150">
            <v>0</v>
          </cell>
        </row>
        <row r="151">
          <cell r="A151" t="str">
            <v>E</v>
          </cell>
          <cell r="B151" t="str">
            <v>09インバータ</v>
          </cell>
          <cell r="C151" t="str">
            <v>07社シ国内</v>
          </cell>
          <cell r="D151">
            <v>0</v>
          </cell>
          <cell r="E151">
            <v>0</v>
          </cell>
          <cell r="F151">
            <v>0</v>
          </cell>
          <cell r="G151">
            <v>0</v>
          </cell>
          <cell r="H151">
            <v>160</v>
          </cell>
          <cell r="I151">
            <v>430</v>
          </cell>
          <cell r="J151">
            <v>590</v>
          </cell>
        </row>
        <row r="152">
          <cell r="A152" t="str">
            <v>E</v>
          </cell>
          <cell r="B152" t="str">
            <v>09インバータ</v>
          </cell>
          <cell r="C152" t="str">
            <v>10機器</v>
          </cell>
          <cell r="D152">
            <v>50</v>
          </cell>
          <cell r="E152">
            <v>60</v>
          </cell>
          <cell r="F152">
            <v>70</v>
          </cell>
          <cell r="G152">
            <v>40</v>
          </cell>
          <cell r="H152">
            <v>80</v>
          </cell>
          <cell r="I152">
            <v>110</v>
          </cell>
          <cell r="J152">
            <v>410</v>
          </cell>
        </row>
        <row r="153">
          <cell r="A153" t="str">
            <v>E</v>
          </cell>
          <cell r="B153" t="str">
            <v>09インバータ</v>
          </cell>
          <cell r="C153" t="str">
            <v>12ＦＡ海</v>
          </cell>
          <cell r="D153">
            <v>50</v>
          </cell>
          <cell r="E153">
            <v>70</v>
          </cell>
          <cell r="F153">
            <v>70</v>
          </cell>
          <cell r="G153">
            <v>40</v>
          </cell>
          <cell r="H153">
            <v>90</v>
          </cell>
          <cell r="I153">
            <v>150</v>
          </cell>
          <cell r="J153">
            <v>470</v>
          </cell>
        </row>
        <row r="154">
          <cell r="A154" t="str">
            <v>E</v>
          </cell>
          <cell r="B154" t="str">
            <v>09インバータ</v>
          </cell>
          <cell r="C154" t="str">
            <v>14社情</v>
          </cell>
          <cell r="D154">
            <v>0</v>
          </cell>
          <cell r="E154">
            <v>0</v>
          </cell>
          <cell r="F154">
            <v>0</v>
          </cell>
          <cell r="G154">
            <v>0</v>
          </cell>
          <cell r="H154">
            <v>0</v>
          </cell>
          <cell r="I154">
            <v>0</v>
          </cell>
          <cell r="J154">
            <v>0</v>
          </cell>
        </row>
        <row r="155">
          <cell r="A155" t="str">
            <v>E</v>
          </cell>
          <cell r="B155" t="str">
            <v>09インバータ</v>
          </cell>
          <cell r="C155" t="str">
            <v>21直扱</v>
          </cell>
          <cell r="D155">
            <v>0</v>
          </cell>
          <cell r="E155">
            <v>0</v>
          </cell>
          <cell r="F155">
            <v>0</v>
          </cell>
          <cell r="G155">
            <v>0</v>
          </cell>
          <cell r="H155">
            <v>0</v>
          </cell>
          <cell r="I155">
            <v>0</v>
          </cell>
          <cell r="J155">
            <v>0</v>
          </cell>
        </row>
        <row r="156">
          <cell r="A156" t="str">
            <v>E</v>
          </cell>
          <cell r="B156" t="str">
            <v>09インバータ 計</v>
          </cell>
          <cell r="D156">
            <v>100</v>
          </cell>
          <cell r="E156">
            <v>140</v>
          </cell>
          <cell r="F156">
            <v>190</v>
          </cell>
          <cell r="G156">
            <v>180</v>
          </cell>
          <cell r="H156">
            <v>430</v>
          </cell>
          <cell r="I156">
            <v>840</v>
          </cell>
          <cell r="J156">
            <v>1880</v>
          </cell>
        </row>
        <row r="157">
          <cell r="A157" t="str">
            <v>E</v>
          </cell>
          <cell r="B157" t="str">
            <v>10車冷</v>
          </cell>
          <cell r="C157" t="str">
            <v>20社供</v>
          </cell>
          <cell r="D157">
            <v>0</v>
          </cell>
          <cell r="E157">
            <v>0</v>
          </cell>
          <cell r="F157">
            <v>0</v>
          </cell>
          <cell r="G157">
            <v>0</v>
          </cell>
          <cell r="H157">
            <v>0</v>
          </cell>
          <cell r="I157">
            <v>0</v>
          </cell>
          <cell r="J157">
            <v>0</v>
          </cell>
        </row>
        <row r="158">
          <cell r="A158" t="str">
            <v>E</v>
          </cell>
          <cell r="B158" t="str">
            <v>10車冷 計</v>
          </cell>
          <cell r="D158">
            <v>0</v>
          </cell>
          <cell r="E158">
            <v>0</v>
          </cell>
          <cell r="F158">
            <v>0</v>
          </cell>
          <cell r="G158">
            <v>0</v>
          </cell>
          <cell r="H158">
            <v>0</v>
          </cell>
          <cell r="I158">
            <v>0</v>
          </cell>
          <cell r="J158">
            <v>0</v>
          </cell>
        </row>
        <row r="159">
          <cell r="A159" t="str">
            <v>E</v>
          </cell>
          <cell r="B159" t="str">
            <v>11メッキ他</v>
          </cell>
          <cell r="C159" t="str">
            <v>01電力</v>
          </cell>
          <cell r="D159">
            <v>0</v>
          </cell>
          <cell r="E159">
            <v>0</v>
          </cell>
          <cell r="F159">
            <v>0</v>
          </cell>
          <cell r="G159">
            <v>0</v>
          </cell>
          <cell r="H159">
            <v>0</v>
          </cell>
          <cell r="I159">
            <v>0</v>
          </cell>
          <cell r="J159">
            <v>0</v>
          </cell>
        </row>
        <row r="160">
          <cell r="A160" t="str">
            <v>E</v>
          </cell>
          <cell r="B160" t="str">
            <v>11メッキ他</v>
          </cell>
          <cell r="C160" t="str">
            <v>03産業国内</v>
          </cell>
          <cell r="D160">
            <v>0</v>
          </cell>
          <cell r="E160">
            <v>0</v>
          </cell>
          <cell r="F160">
            <v>40</v>
          </cell>
          <cell r="G160">
            <v>40</v>
          </cell>
          <cell r="H160">
            <v>90</v>
          </cell>
          <cell r="I160">
            <v>220</v>
          </cell>
          <cell r="J160">
            <v>390</v>
          </cell>
        </row>
        <row r="161">
          <cell r="A161" t="str">
            <v>E</v>
          </cell>
          <cell r="B161" t="str">
            <v>11メッキ他</v>
          </cell>
          <cell r="C161" t="str">
            <v>04産業海外</v>
          </cell>
          <cell r="D161">
            <v>0</v>
          </cell>
          <cell r="E161">
            <v>0</v>
          </cell>
          <cell r="F161">
            <v>0</v>
          </cell>
          <cell r="G161">
            <v>0</v>
          </cell>
          <cell r="H161">
            <v>0</v>
          </cell>
          <cell r="I161">
            <v>0</v>
          </cell>
          <cell r="J161">
            <v>0</v>
          </cell>
        </row>
        <row r="162">
          <cell r="A162" t="str">
            <v>E</v>
          </cell>
          <cell r="B162" t="str">
            <v>11メッキ他</v>
          </cell>
          <cell r="C162" t="str">
            <v>05交通国内</v>
          </cell>
          <cell r="D162">
            <v>0</v>
          </cell>
          <cell r="E162">
            <v>0</v>
          </cell>
          <cell r="F162">
            <v>0</v>
          </cell>
          <cell r="G162">
            <v>0</v>
          </cell>
          <cell r="H162">
            <v>0</v>
          </cell>
          <cell r="I162">
            <v>0</v>
          </cell>
          <cell r="J162">
            <v>0</v>
          </cell>
        </row>
        <row r="163">
          <cell r="A163" t="str">
            <v>E</v>
          </cell>
          <cell r="B163" t="str">
            <v>11メッキ他</v>
          </cell>
          <cell r="C163" t="str">
            <v>07社シ国内</v>
          </cell>
          <cell r="D163">
            <v>0</v>
          </cell>
          <cell r="E163">
            <v>0</v>
          </cell>
          <cell r="F163">
            <v>0</v>
          </cell>
          <cell r="G163">
            <v>0</v>
          </cell>
          <cell r="H163">
            <v>0</v>
          </cell>
          <cell r="I163">
            <v>0</v>
          </cell>
          <cell r="J163">
            <v>0</v>
          </cell>
        </row>
        <row r="164">
          <cell r="A164" t="str">
            <v>E</v>
          </cell>
          <cell r="B164" t="str">
            <v>11メッキ他</v>
          </cell>
          <cell r="C164" t="str">
            <v>09社シ海</v>
          </cell>
          <cell r="D164">
            <v>0</v>
          </cell>
          <cell r="E164">
            <v>0</v>
          </cell>
          <cell r="F164">
            <v>0</v>
          </cell>
          <cell r="G164">
            <v>0</v>
          </cell>
          <cell r="H164">
            <v>0</v>
          </cell>
          <cell r="I164">
            <v>0</v>
          </cell>
          <cell r="J164">
            <v>0</v>
          </cell>
        </row>
        <row r="165">
          <cell r="A165" t="str">
            <v>E</v>
          </cell>
          <cell r="B165" t="str">
            <v>11メッキ他</v>
          </cell>
          <cell r="C165" t="str">
            <v>10機器</v>
          </cell>
          <cell r="D165">
            <v>0</v>
          </cell>
          <cell r="E165">
            <v>0</v>
          </cell>
          <cell r="F165">
            <v>0</v>
          </cell>
          <cell r="G165">
            <v>0</v>
          </cell>
          <cell r="H165">
            <v>0</v>
          </cell>
          <cell r="I165">
            <v>0</v>
          </cell>
          <cell r="J165">
            <v>0</v>
          </cell>
        </row>
        <row r="166">
          <cell r="A166" t="str">
            <v>E</v>
          </cell>
          <cell r="B166" t="str">
            <v>11メッキ他</v>
          </cell>
          <cell r="C166" t="str">
            <v>11産メカ</v>
          </cell>
          <cell r="D166">
            <v>0</v>
          </cell>
          <cell r="E166">
            <v>0</v>
          </cell>
          <cell r="F166">
            <v>0</v>
          </cell>
          <cell r="G166">
            <v>0</v>
          </cell>
          <cell r="H166">
            <v>0</v>
          </cell>
          <cell r="I166">
            <v>10</v>
          </cell>
          <cell r="J166">
            <v>10</v>
          </cell>
        </row>
        <row r="167">
          <cell r="A167" t="str">
            <v>E</v>
          </cell>
          <cell r="B167" t="str">
            <v>11メッキ他</v>
          </cell>
          <cell r="C167" t="str">
            <v>20社供</v>
          </cell>
          <cell r="D167">
            <v>0</v>
          </cell>
          <cell r="E167">
            <v>0</v>
          </cell>
          <cell r="F167">
            <v>0</v>
          </cell>
          <cell r="G167">
            <v>0</v>
          </cell>
          <cell r="H167">
            <v>0</v>
          </cell>
          <cell r="I167">
            <v>0</v>
          </cell>
          <cell r="J167">
            <v>0</v>
          </cell>
        </row>
        <row r="168">
          <cell r="A168" t="str">
            <v>E</v>
          </cell>
          <cell r="B168" t="str">
            <v>11メッキ他</v>
          </cell>
          <cell r="C168" t="str">
            <v>21直扱</v>
          </cell>
          <cell r="D168">
            <v>0</v>
          </cell>
          <cell r="E168">
            <v>0</v>
          </cell>
          <cell r="F168">
            <v>0</v>
          </cell>
          <cell r="G168">
            <v>0</v>
          </cell>
          <cell r="H168">
            <v>0</v>
          </cell>
          <cell r="I168">
            <v>0</v>
          </cell>
          <cell r="J168">
            <v>0</v>
          </cell>
        </row>
        <row r="169">
          <cell r="A169" t="str">
            <v>E</v>
          </cell>
          <cell r="B169" t="str">
            <v>11メッキ他 計</v>
          </cell>
          <cell r="D169">
            <v>0</v>
          </cell>
          <cell r="E169">
            <v>0</v>
          </cell>
          <cell r="F169">
            <v>40</v>
          </cell>
          <cell r="G169">
            <v>40</v>
          </cell>
          <cell r="H169">
            <v>90</v>
          </cell>
          <cell r="I169">
            <v>230</v>
          </cell>
          <cell r="J169">
            <v>400</v>
          </cell>
        </row>
        <row r="170">
          <cell r="A170" t="str">
            <v>E 計</v>
          </cell>
          <cell r="D170">
            <v>1000</v>
          </cell>
          <cell r="E170">
            <v>470</v>
          </cell>
          <cell r="F170">
            <v>2030</v>
          </cell>
          <cell r="G170">
            <v>960</v>
          </cell>
          <cell r="H170">
            <v>1750</v>
          </cell>
          <cell r="I170">
            <v>7690</v>
          </cell>
          <cell r="J170">
            <v>13900</v>
          </cell>
        </row>
        <row r="171">
          <cell r="A171" t="str">
            <v>F</v>
          </cell>
          <cell r="B171" t="str">
            <v>盤製</v>
          </cell>
          <cell r="C171" t="str">
            <v>05交通国内</v>
          </cell>
          <cell r="D171">
            <v>0</v>
          </cell>
          <cell r="E171">
            <v>0</v>
          </cell>
          <cell r="F171">
            <v>0</v>
          </cell>
          <cell r="G171">
            <v>0</v>
          </cell>
          <cell r="H171">
            <v>0</v>
          </cell>
          <cell r="I171">
            <v>30</v>
          </cell>
          <cell r="J171">
            <v>30</v>
          </cell>
        </row>
        <row r="172">
          <cell r="A172" t="str">
            <v>F</v>
          </cell>
          <cell r="B172" t="str">
            <v>盤製</v>
          </cell>
          <cell r="C172" t="str">
            <v>20社供</v>
          </cell>
          <cell r="D172">
            <v>0</v>
          </cell>
          <cell r="E172">
            <v>0</v>
          </cell>
          <cell r="F172">
            <v>0</v>
          </cell>
          <cell r="G172">
            <v>0</v>
          </cell>
          <cell r="H172">
            <v>0</v>
          </cell>
          <cell r="I172">
            <v>370</v>
          </cell>
          <cell r="J172">
            <v>370</v>
          </cell>
        </row>
        <row r="173">
          <cell r="A173" t="str">
            <v>F</v>
          </cell>
          <cell r="B173" t="str">
            <v>盤製</v>
          </cell>
          <cell r="C173" t="str">
            <v>21直扱</v>
          </cell>
          <cell r="D173">
            <v>0</v>
          </cell>
          <cell r="E173">
            <v>0</v>
          </cell>
          <cell r="F173">
            <v>0</v>
          </cell>
          <cell r="G173">
            <v>0</v>
          </cell>
          <cell r="H173">
            <v>0</v>
          </cell>
          <cell r="I173">
            <v>0</v>
          </cell>
          <cell r="J173">
            <v>0</v>
          </cell>
        </row>
        <row r="174">
          <cell r="A174" t="str">
            <v>F</v>
          </cell>
          <cell r="B174" t="str">
            <v>盤製 計</v>
          </cell>
          <cell r="D174">
            <v>0</v>
          </cell>
          <cell r="E174">
            <v>0</v>
          </cell>
          <cell r="F174">
            <v>0</v>
          </cell>
          <cell r="G174">
            <v>0</v>
          </cell>
          <cell r="H174">
            <v>0</v>
          </cell>
          <cell r="I174">
            <v>400</v>
          </cell>
          <cell r="J174">
            <v>400</v>
          </cell>
        </row>
        <row r="175">
          <cell r="A175" t="str">
            <v>F 計</v>
          </cell>
          <cell r="D175">
            <v>0</v>
          </cell>
          <cell r="E175">
            <v>0</v>
          </cell>
          <cell r="F175">
            <v>0</v>
          </cell>
          <cell r="G175">
            <v>0</v>
          </cell>
          <cell r="H175">
            <v>0</v>
          </cell>
          <cell r="I175">
            <v>400</v>
          </cell>
          <cell r="J175">
            <v>400</v>
          </cell>
        </row>
        <row r="176">
          <cell r="A176" t="str">
            <v>G</v>
          </cell>
          <cell r="B176" t="str">
            <v>01水力プラント国内</v>
          </cell>
          <cell r="C176" t="str">
            <v>01電力</v>
          </cell>
          <cell r="D176">
            <v>0</v>
          </cell>
          <cell r="E176">
            <v>0</v>
          </cell>
          <cell r="F176">
            <v>0</v>
          </cell>
          <cell r="G176">
            <v>0</v>
          </cell>
          <cell r="H176">
            <v>0</v>
          </cell>
          <cell r="I176">
            <v>70</v>
          </cell>
          <cell r="J176">
            <v>70</v>
          </cell>
        </row>
        <row r="177">
          <cell r="A177" t="str">
            <v>G</v>
          </cell>
          <cell r="B177" t="str">
            <v>01水力プラント国内</v>
          </cell>
          <cell r="C177" t="str">
            <v>07社シ国内</v>
          </cell>
          <cell r="D177">
            <v>0</v>
          </cell>
          <cell r="E177">
            <v>0</v>
          </cell>
          <cell r="F177">
            <v>0</v>
          </cell>
          <cell r="G177">
            <v>0</v>
          </cell>
          <cell r="H177">
            <v>0</v>
          </cell>
          <cell r="I177">
            <v>10</v>
          </cell>
          <cell r="J177">
            <v>10</v>
          </cell>
        </row>
        <row r="178">
          <cell r="A178" t="str">
            <v>G</v>
          </cell>
          <cell r="B178" t="str">
            <v>01水力プラント国内</v>
          </cell>
          <cell r="C178" t="str">
            <v>14社情</v>
          </cell>
          <cell r="D178">
            <v>0</v>
          </cell>
          <cell r="E178">
            <v>0</v>
          </cell>
          <cell r="F178">
            <v>0</v>
          </cell>
          <cell r="G178">
            <v>0</v>
          </cell>
          <cell r="H178">
            <v>0</v>
          </cell>
          <cell r="I178">
            <v>0</v>
          </cell>
          <cell r="J178">
            <v>0</v>
          </cell>
        </row>
        <row r="179">
          <cell r="A179" t="str">
            <v>G</v>
          </cell>
          <cell r="B179" t="str">
            <v>01水力プラント国内 計</v>
          </cell>
          <cell r="D179">
            <v>0</v>
          </cell>
          <cell r="E179">
            <v>0</v>
          </cell>
          <cell r="F179">
            <v>0</v>
          </cell>
          <cell r="G179">
            <v>0</v>
          </cell>
          <cell r="H179">
            <v>0</v>
          </cell>
          <cell r="I179">
            <v>80</v>
          </cell>
          <cell r="J179">
            <v>80</v>
          </cell>
        </row>
        <row r="180">
          <cell r="A180" t="str">
            <v>G</v>
          </cell>
          <cell r="B180" t="str">
            <v>02水力プラント海外</v>
          </cell>
          <cell r="C180" t="str">
            <v>02電力海</v>
          </cell>
          <cell r="D180">
            <v>0</v>
          </cell>
          <cell r="E180">
            <v>0</v>
          </cell>
          <cell r="F180">
            <v>50</v>
          </cell>
          <cell r="G180">
            <v>0</v>
          </cell>
          <cell r="H180">
            <v>0</v>
          </cell>
          <cell r="I180">
            <v>20</v>
          </cell>
          <cell r="J180">
            <v>70</v>
          </cell>
        </row>
        <row r="181">
          <cell r="A181" t="str">
            <v>G</v>
          </cell>
          <cell r="B181" t="str">
            <v>02水力プラント海外 計</v>
          </cell>
          <cell r="D181">
            <v>0</v>
          </cell>
          <cell r="E181">
            <v>0</v>
          </cell>
          <cell r="F181">
            <v>50</v>
          </cell>
          <cell r="G181">
            <v>0</v>
          </cell>
          <cell r="H181">
            <v>0</v>
          </cell>
          <cell r="I181">
            <v>20</v>
          </cell>
          <cell r="J181">
            <v>70</v>
          </cell>
        </row>
        <row r="182">
          <cell r="A182" t="str">
            <v>G</v>
          </cell>
          <cell r="B182" t="str">
            <v>03水力予防保全国内,ICS･共研</v>
          </cell>
          <cell r="C182" t="str">
            <v>01電力</v>
          </cell>
          <cell r="D182">
            <v>0</v>
          </cell>
          <cell r="E182">
            <v>10</v>
          </cell>
          <cell r="F182">
            <v>50</v>
          </cell>
          <cell r="G182">
            <v>0</v>
          </cell>
          <cell r="H182">
            <v>20</v>
          </cell>
          <cell r="I182">
            <v>1220</v>
          </cell>
          <cell r="J182">
            <v>1300</v>
          </cell>
        </row>
        <row r="183">
          <cell r="A183" t="str">
            <v>G</v>
          </cell>
          <cell r="B183" t="str">
            <v>03水力予防保全国内,ICS･共研</v>
          </cell>
          <cell r="C183" t="str">
            <v>05交通国内</v>
          </cell>
          <cell r="D183">
            <v>0</v>
          </cell>
          <cell r="E183">
            <v>0</v>
          </cell>
          <cell r="F183">
            <v>0</v>
          </cell>
          <cell r="G183">
            <v>0</v>
          </cell>
          <cell r="H183">
            <v>0</v>
          </cell>
          <cell r="I183">
            <v>0</v>
          </cell>
          <cell r="J183">
            <v>0</v>
          </cell>
        </row>
        <row r="184">
          <cell r="A184" t="str">
            <v>G</v>
          </cell>
          <cell r="B184" t="str">
            <v>03水力予防保全国内,ICS･共研</v>
          </cell>
          <cell r="C184" t="str">
            <v>07社シ国内</v>
          </cell>
          <cell r="D184">
            <v>0</v>
          </cell>
          <cell r="E184">
            <v>0</v>
          </cell>
          <cell r="F184">
            <v>0</v>
          </cell>
          <cell r="G184">
            <v>0</v>
          </cell>
          <cell r="H184">
            <v>0</v>
          </cell>
          <cell r="I184">
            <v>40</v>
          </cell>
          <cell r="J184">
            <v>40</v>
          </cell>
        </row>
        <row r="185">
          <cell r="A185" t="str">
            <v>G</v>
          </cell>
          <cell r="B185" t="str">
            <v>03水力予防保全国内,ICS･共研</v>
          </cell>
          <cell r="C185" t="str">
            <v>14社情</v>
          </cell>
          <cell r="D185">
            <v>0</v>
          </cell>
          <cell r="E185">
            <v>0</v>
          </cell>
          <cell r="F185">
            <v>0</v>
          </cell>
          <cell r="G185">
            <v>0</v>
          </cell>
          <cell r="H185">
            <v>0</v>
          </cell>
          <cell r="I185">
            <v>0</v>
          </cell>
          <cell r="J185">
            <v>0</v>
          </cell>
        </row>
        <row r="186">
          <cell r="A186" t="str">
            <v>G</v>
          </cell>
          <cell r="B186" t="str">
            <v>03水力予防保全国内,ICS･共研 計</v>
          </cell>
          <cell r="D186">
            <v>0</v>
          </cell>
          <cell r="E186">
            <v>10</v>
          </cell>
          <cell r="F186">
            <v>50</v>
          </cell>
          <cell r="G186">
            <v>0</v>
          </cell>
          <cell r="H186">
            <v>20</v>
          </cell>
          <cell r="I186">
            <v>1260</v>
          </cell>
          <cell r="J186">
            <v>1340</v>
          </cell>
        </row>
        <row r="187">
          <cell r="A187" t="str">
            <v>G</v>
          </cell>
          <cell r="B187" t="str">
            <v>04水力予防保全海外</v>
          </cell>
          <cell r="C187" t="str">
            <v>02電力海</v>
          </cell>
          <cell r="D187">
            <v>0</v>
          </cell>
          <cell r="E187">
            <v>0</v>
          </cell>
          <cell r="F187">
            <v>0</v>
          </cell>
          <cell r="G187">
            <v>0</v>
          </cell>
          <cell r="H187">
            <v>0</v>
          </cell>
          <cell r="I187">
            <v>50</v>
          </cell>
          <cell r="J187">
            <v>50</v>
          </cell>
        </row>
        <row r="188">
          <cell r="A188" t="str">
            <v>G</v>
          </cell>
          <cell r="B188" t="str">
            <v>04水力予防保全海外 計</v>
          </cell>
          <cell r="D188">
            <v>0</v>
          </cell>
          <cell r="E188">
            <v>0</v>
          </cell>
          <cell r="F188">
            <v>0</v>
          </cell>
          <cell r="G188">
            <v>0</v>
          </cell>
          <cell r="H188">
            <v>0</v>
          </cell>
          <cell r="I188">
            <v>50</v>
          </cell>
          <cell r="J188">
            <v>50</v>
          </cell>
        </row>
        <row r="189">
          <cell r="A189" t="str">
            <v>G</v>
          </cell>
          <cell r="B189" t="str">
            <v>05火力プラント国内</v>
          </cell>
          <cell r="C189" t="str">
            <v>01電力</v>
          </cell>
          <cell r="D189">
            <v>0</v>
          </cell>
          <cell r="E189">
            <v>0</v>
          </cell>
          <cell r="F189">
            <v>0</v>
          </cell>
          <cell r="G189">
            <v>0</v>
          </cell>
          <cell r="H189">
            <v>210</v>
          </cell>
          <cell r="I189">
            <v>0</v>
          </cell>
          <cell r="J189">
            <v>210</v>
          </cell>
        </row>
        <row r="190">
          <cell r="A190" t="str">
            <v>G</v>
          </cell>
          <cell r="B190" t="str">
            <v>05火力プラント国内 計</v>
          </cell>
          <cell r="D190">
            <v>0</v>
          </cell>
          <cell r="E190">
            <v>0</v>
          </cell>
          <cell r="F190">
            <v>0</v>
          </cell>
          <cell r="G190">
            <v>0</v>
          </cell>
          <cell r="H190">
            <v>210</v>
          </cell>
          <cell r="I190">
            <v>0</v>
          </cell>
          <cell r="J190">
            <v>210</v>
          </cell>
        </row>
        <row r="191">
          <cell r="A191" t="str">
            <v>G</v>
          </cell>
          <cell r="B191" t="str">
            <v>06火力プラント海外</v>
          </cell>
          <cell r="C191" t="str">
            <v>01電力</v>
          </cell>
          <cell r="D191">
            <v>0</v>
          </cell>
          <cell r="E191">
            <v>0</v>
          </cell>
          <cell r="F191">
            <v>0</v>
          </cell>
          <cell r="G191">
            <v>0</v>
          </cell>
          <cell r="H191">
            <v>0</v>
          </cell>
          <cell r="I191">
            <v>0</v>
          </cell>
          <cell r="J191">
            <v>0</v>
          </cell>
        </row>
        <row r="192">
          <cell r="A192" t="str">
            <v>G</v>
          </cell>
          <cell r="B192" t="str">
            <v>06火力プラント海外</v>
          </cell>
          <cell r="C192" t="str">
            <v>02電力海</v>
          </cell>
          <cell r="D192">
            <v>90</v>
          </cell>
          <cell r="E192">
            <v>380</v>
          </cell>
          <cell r="F192">
            <v>70</v>
          </cell>
          <cell r="G192">
            <v>30</v>
          </cell>
          <cell r="H192">
            <v>0</v>
          </cell>
          <cell r="I192">
            <v>30</v>
          </cell>
          <cell r="J192">
            <v>600</v>
          </cell>
        </row>
        <row r="193">
          <cell r="A193" t="str">
            <v>G</v>
          </cell>
          <cell r="B193" t="str">
            <v>06火力プラント海外 計</v>
          </cell>
          <cell r="D193">
            <v>90</v>
          </cell>
          <cell r="E193">
            <v>380</v>
          </cell>
          <cell r="F193">
            <v>70</v>
          </cell>
          <cell r="G193">
            <v>30</v>
          </cell>
          <cell r="H193">
            <v>0</v>
          </cell>
          <cell r="I193">
            <v>30</v>
          </cell>
          <cell r="J193">
            <v>600</v>
          </cell>
        </row>
        <row r="194">
          <cell r="A194" t="str">
            <v>G</v>
          </cell>
          <cell r="B194" t="str">
            <v>07火力ｼﾐｭﾚｰﾀ,予防保全国内,ICS･共研</v>
          </cell>
          <cell r="C194" t="str">
            <v>01電力</v>
          </cell>
          <cell r="D194">
            <v>240</v>
          </cell>
          <cell r="E194">
            <v>20</v>
          </cell>
          <cell r="F194">
            <v>180</v>
          </cell>
          <cell r="G194">
            <v>0</v>
          </cell>
          <cell r="H194">
            <v>0</v>
          </cell>
          <cell r="I194">
            <v>2980</v>
          </cell>
          <cell r="J194">
            <v>3420</v>
          </cell>
        </row>
        <row r="195">
          <cell r="A195" t="str">
            <v>G</v>
          </cell>
          <cell r="B195" t="str">
            <v>07火力ｼﾐｭﾚｰﾀ,予防保全国内,ICS･共研</v>
          </cell>
          <cell r="C195" t="str">
            <v>03産業国内</v>
          </cell>
          <cell r="D195">
            <v>0</v>
          </cell>
          <cell r="E195">
            <v>0</v>
          </cell>
          <cell r="F195">
            <v>0</v>
          </cell>
          <cell r="G195">
            <v>0</v>
          </cell>
          <cell r="H195">
            <v>0</v>
          </cell>
          <cell r="I195">
            <v>0</v>
          </cell>
          <cell r="J195">
            <v>0</v>
          </cell>
        </row>
        <row r="196">
          <cell r="A196" t="str">
            <v>G</v>
          </cell>
          <cell r="B196" t="str">
            <v>07火力ｼﾐｭﾚｰﾀ,予防保全国内,ICS･共研</v>
          </cell>
          <cell r="C196" t="str">
            <v>05交通国内</v>
          </cell>
          <cell r="D196">
            <v>0</v>
          </cell>
          <cell r="E196">
            <v>0</v>
          </cell>
          <cell r="F196">
            <v>0</v>
          </cell>
          <cell r="G196">
            <v>0</v>
          </cell>
          <cell r="H196">
            <v>0</v>
          </cell>
          <cell r="I196">
            <v>0</v>
          </cell>
          <cell r="J196">
            <v>0</v>
          </cell>
        </row>
        <row r="197">
          <cell r="A197" t="str">
            <v>G</v>
          </cell>
          <cell r="B197" t="str">
            <v>07火力ｼﾐｭﾚｰﾀ,予防保全国内,ICS･共研</v>
          </cell>
          <cell r="C197" t="str">
            <v>10機器</v>
          </cell>
          <cell r="D197">
            <v>0</v>
          </cell>
          <cell r="E197">
            <v>0</v>
          </cell>
          <cell r="F197">
            <v>0</v>
          </cell>
          <cell r="G197">
            <v>0</v>
          </cell>
          <cell r="H197">
            <v>0</v>
          </cell>
          <cell r="I197">
            <v>0</v>
          </cell>
          <cell r="J197">
            <v>0</v>
          </cell>
        </row>
        <row r="198">
          <cell r="A198" t="str">
            <v>G</v>
          </cell>
          <cell r="B198" t="str">
            <v>07火力ｼﾐｭﾚｰﾀ,予防保全国内,ICS･共研</v>
          </cell>
          <cell r="C198" t="str">
            <v>20社供</v>
          </cell>
          <cell r="D198">
            <v>0</v>
          </cell>
          <cell r="E198">
            <v>0</v>
          </cell>
          <cell r="F198">
            <v>0</v>
          </cell>
          <cell r="G198">
            <v>0</v>
          </cell>
          <cell r="H198">
            <v>0</v>
          </cell>
          <cell r="I198">
            <v>0</v>
          </cell>
          <cell r="J198">
            <v>0</v>
          </cell>
        </row>
        <row r="199">
          <cell r="A199" t="str">
            <v>G</v>
          </cell>
          <cell r="B199" t="str">
            <v>07火力ｼﾐｭﾚｰﾀ,予防保全国内,ICS･共研</v>
          </cell>
          <cell r="C199" t="str">
            <v>21直扱</v>
          </cell>
          <cell r="D199">
            <v>0</v>
          </cell>
          <cell r="E199">
            <v>0</v>
          </cell>
          <cell r="F199">
            <v>0</v>
          </cell>
          <cell r="G199">
            <v>0</v>
          </cell>
          <cell r="H199">
            <v>0</v>
          </cell>
          <cell r="I199">
            <v>0</v>
          </cell>
          <cell r="J199">
            <v>0</v>
          </cell>
        </row>
        <row r="200">
          <cell r="A200" t="str">
            <v>G</v>
          </cell>
          <cell r="B200" t="str">
            <v>07火力ｼﾐｭﾚｰﾀ,予防保全国内,ICS･共研 計</v>
          </cell>
          <cell r="D200">
            <v>240</v>
          </cell>
          <cell r="E200">
            <v>20</v>
          </cell>
          <cell r="F200">
            <v>180</v>
          </cell>
          <cell r="G200">
            <v>0</v>
          </cell>
          <cell r="H200">
            <v>0</v>
          </cell>
          <cell r="I200">
            <v>2980</v>
          </cell>
          <cell r="J200">
            <v>3420</v>
          </cell>
        </row>
        <row r="201">
          <cell r="A201" t="str">
            <v>G</v>
          </cell>
          <cell r="B201" t="str">
            <v>08火力予防保全海外</v>
          </cell>
          <cell r="C201" t="str">
            <v>01電力</v>
          </cell>
          <cell r="D201">
            <v>0</v>
          </cell>
          <cell r="E201">
            <v>0</v>
          </cell>
          <cell r="F201">
            <v>0</v>
          </cell>
          <cell r="G201">
            <v>0</v>
          </cell>
          <cell r="H201">
            <v>0</v>
          </cell>
          <cell r="I201">
            <v>0</v>
          </cell>
          <cell r="J201">
            <v>0</v>
          </cell>
        </row>
        <row r="202">
          <cell r="A202" t="str">
            <v>G</v>
          </cell>
          <cell r="B202" t="str">
            <v>08火力予防保全海外</v>
          </cell>
          <cell r="C202" t="str">
            <v>02電力海</v>
          </cell>
          <cell r="D202">
            <v>20</v>
          </cell>
          <cell r="E202">
            <v>0</v>
          </cell>
          <cell r="F202">
            <v>0</v>
          </cell>
          <cell r="G202">
            <v>0</v>
          </cell>
          <cell r="H202">
            <v>0</v>
          </cell>
          <cell r="I202">
            <v>80</v>
          </cell>
          <cell r="J202">
            <v>100</v>
          </cell>
        </row>
        <row r="203">
          <cell r="A203" t="str">
            <v>G</v>
          </cell>
          <cell r="B203" t="str">
            <v>08火力予防保全海外 計</v>
          </cell>
          <cell r="D203">
            <v>20</v>
          </cell>
          <cell r="E203">
            <v>0</v>
          </cell>
          <cell r="F203">
            <v>0</v>
          </cell>
          <cell r="G203">
            <v>0</v>
          </cell>
          <cell r="H203">
            <v>0</v>
          </cell>
          <cell r="I203">
            <v>80</v>
          </cell>
          <cell r="J203">
            <v>100</v>
          </cell>
        </row>
        <row r="204">
          <cell r="A204" t="str">
            <v>G</v>
          </cell>
          <cell r="B204" t="str">
            <v>09原子力二次系</v>
          </cell>
          <cell r="C204" t="str">
            <v>01電力</v>
          </cell>
          <cell r="D204">
            <v>0</v>
          </cell>
          <cell r="E204">
            <v>20</v>
          </cell>
          <cell r="F204">
            <v>10</v>
          </cell>
          <cell r="G204">
            <v>50</v>
          </cell>
          <cell r="H204">
            <v>20</v>
          </cell>
          <cell r="I204">
            <v>10</v>
          </cell>
          <cell r="J204">
            <v>110</v>
          </cell>
        </row>
        <row r="205">
          <cell r="A205" t="str">
            <v>G</v>
          </cell>
          <cell r="B205" t="str">
            <v>09原子力二次系 計</v>
          </cell>
          <cell r="D205">
            <v>0</v>
          </cell>
          <cell r="E205">
            <v>20</v>
          </cell>
          <cell r="F205">
            <v>10</v>
          </cell>
          <cell r="G205">
            <v>50</v>
          </cell>
          <cell r="H205">
            <v>20</v>
          </cell>
          <cell r="I205">
            <v>10</v>
          </cell>
          <cell r="J205">
            <v>110</v>
          </cell>
        </row>
        <row r="206">
          <cell r="A206" t="str">
            <v>G</v>
          </cell>
          <cell r="B206" t="str">
            <v>10空冷火力プラント･予防保全国内</v>
          </cell>
          <cell r="C206" t="str">
            <v>01電力</v>
          </cell>
          <cell r="D206">
            <v>60</v>
          </cell>
          <cell r="E206">
            <v>50</v>
          </cell>
          <cell r="F206">
            <v>10</v>
          </cell>
          <cell r="G206">
            <v>10</v>
          </cell>
          <cell r="H206">
            <v>0</v>
          </cell>
          <cell r="I206">
            <v>1010</v>
          </cell>
          <cell r="J206">
            <v>1140</v>
          </cell>
        </row>
        <row r="207">
          <cell r="A207" t="str">
            <v>G</v>
          </cell>
          <cell r="B207" t="str">
            <v>10空冷火力プラント･予防保全国内</v>
          </cell>
          <cell r="C207" t="str">
            <v>03産業国内</v>
          </cell>
          <cell r="D207">
            <v>0</v>
          </cell>
          <cell r="E207">
            <v>0</v>
          </cell>
          <cell r="F207">
            <v>0</v>
          </cell>
          <cell r="G207">
            <v>20</v>
          </cell>
          <cell r="H207">
            <v>20</v>
          </cell>
          <cell r="I207">
            <v>10</v>
          </cell>
          <cell r="J207">
            <v>50</v>
          </cell>
        </row>
        <row r="208">
          <cell r="A208" t="str">
            <v>G</v>
          </cell>
          <cell r="B208" t="str">
            <v>10空冷火力プラント･予防保全国内</v>
          </cell>
          <cell r="C208" t="str">
            <v>21直扱</v>
          </cell>
          <cell r="D208">
            <v>0</v>
          </cell>
          <cell r="E208">
            <v>0</v>
          </cell>
          <cell r="F208">
            <v>0</v>
          </cell>
          <cell r="G208">
            <v>0</v>
          </cell>
          <cell r="H208">
            <v>0</v>
          </cell>
          <cell r="I208">
            <v>0</v>
          </cell>
          <cell r="J208">
            <v>0</v>
          </cell>
        </row>
        <row r="209">
          <cell r="A209" t="str">
            <v>G</v>
          </cell>
          <cell r="B209" t="str">
            <v>10空冷火力プラント･予防保全国内 計</v>
          </cell>
          <cell r="D209">
            <v>60</v>
          </cell>
          <cell r="E209">
            <v>50</v>
          </cell>
          <cell r="F209">
            <v>10</v>
          </cell>
          <cell r="G209">
            <v>30</v>
          </cell>
          <cell r="H209">
            <v>20</v>
          </cell>
          <cell r="I209">
            <v>1020</v>
          </cell>
          <cell r="J209">
            <v>1190</v>
          </cell>
        </row>
        <row r="210">
          <cell r="A210" t="str">
            <v>G</v>
          </cell>
          <cell r="B210" t="str">
            <v>11空冷火力プラント･予防保全海外</v>
          </cell>
          <cell r="C210" t="str">
            <v>01電力</v>
          </cell>
          <cell r="D210">
            <v>0</v>
          </cell>
          <cell r="E210">
            <v>0</v>
          </cell>
          <cell r="F210">
            <v>0</v>
          </cell>
          <cell r="G210">
            <v>0</v>
          </cell>
          <cell r="H210">
            <v>0</v>
          </cell>
          <cell r="I210">
            <v>0</v>
          </cell>
          <cell r="J210">
            <v>0</v>
          </cell>
        </row>
        <row r="211">
          <cell r="A211" t="str">
            <v>G</v>
          </cell>
          <cell r="B211" t="str">
            <v>11空冷火力プラント･予防保全海外</v>
          </cell>
          <cell r="C211" t="str">
            <v>02電力海</v>
          </cell>
          <cell r="D211">
            <v>0</v>
          </cell>
          <cell r="E211">
            <v>140</v>
          </cell>
          <cell r="F211">
            <v>0</v>
          </cell>
          <cell r="G211">
            <v>210</v>
          </cell>
          <cell r="H211">
            <v>230</v>
          </cell>
          <cell r="I211">
            <v>320</v>
          </cell>
          <cell r="J211">
            <v>900</v>
          </cell>
        </row>
        <row r="212">
          <cell r="A212" t="str">
            <v>G</v>
          </cell>
          <cell r="B212" t="str">
            <v>11空冷火力プラント･予防保全海外 計</v>
          </cell>
          <cell r="D212">
            <v>0</v>
          </cell>
          <cell r="E212">
            <v>140</v>
          </cell>
          <cell r="F212">
            <v>0</v>
          </cell>
          <cell r="G212">
            <v>210</v>
          </cell>
          <cell r="H212">
            <v>230</v>
          </cell>
          <cell r="I212">
            <v>320</v>
          </cell>
          <cell r="J212">
            <v>900</v>
          </cell>
        </row>
        <row r="213">
          <cell r="A213" t="str">
            <v>G</v>
          </cell>
          <cell r="B213" t="str">
            <v>14ACG･電動機</v>
          </cell>
          <cell r="C213" t="str">
            <v>01電力</v>
          </cell>
          <cell r="D213">
            <v>0</v>
          </cell>
          <cell r="E213">
            <v>0</v>
          </cell>
          <cell r="F213">
            <v>0</v>
          </cell>
          <cell r="G213">
            <v>0</v>
          </cell>
          <cell r="H213">
            <v>0</v>
          </cell>
          <cell r="I213">
            <v>200</v>
          </cell>
          <cell r="J213">
            <v>200</v>
          </cell>
        </row>
        <row r="214">
          <cell r="A214" t="str">
            <v>G</v>
          </cell>
          <cell r="B214" t="str">
            <v>14ACG･電動機</v>
          </cell>
          <cell r="C214" t="str">
            <v>02電力海</v>
          </cell>
          <cell r="D214">
            <v>0</v>
          </cell>
          <cell r="E214">
            <v>100</v>
          </cell>
          <cell r="F214">
            <v>0</v>
          </cell>
          <cell r="G214">
            <v>10</v>
          </cell>
          <cell r="H214">
            <v>20</v>
          </cell>
          <cell r="I214">
            <v>0</v>
          </cell>
          <cell r="J214">
            <v>130</v>
          </cell>
        </row>
        <row r="215">
          <cell r="A215" t="str">
            <v>G</v>
          </cell>
          <cell r="B215" t="str">
            <v>14ACG･電動機</v>
          </cell>
          <cell r="C215" t="str">
            <v>03産業国内</v>
          </cell>
          <cell r="D215">
            <v>0</v>
          </cell>
          <cell r="E215">
            <v>0</v>
          </cell>
          <cell r="F215">
            <v>0</v>
          </cell>
          <cell r="G215">
            <v>0</v>
          </cell>
          <cell r="H215">
            <v>0</v>
          </cell>
          <cell r="I215">
            <v>0</v>
          </cell>
          <cell r="J215">
            <v>0</v>
          </cell>
        </row>
        <row r="216">
          <cell r="A216" t="str">
            <v>G</v>
          </cell>
          <cell r="B216" t="str">
            <v>14ACG･電動機</v>
          </cell>
          <cell r="C216" t="str">
            <v>21直扱</v>
          </cell>
          <cell r="D216">
            <v>0</v>
          </cell>
          <cell r="E216">
            <v>0</v>
          </cell>
          <cell r="F216">
            <v>0</v>
          </cell>
          <cell r="G216">
            <v>0</v>
          </cell>
          <cell r="H216">
            <v>0</v>
          </cell>
          <cell r="I216">
            <v>0</v>
          </cell>
          <cell r="J216">
            <v>0</v>
          </cell>
        </row>
        <row r="217">
          <cell r="A217" t="str">
            <v>G</v>
          </cell>
          <cell r="B217" t="str">
            <v>14ACG･電動機 計</v>
          </cell>
          <cell r="D217">
            <v>0</v>
          </cell>
          <cell r="E217">
            <v>100</v>
          </cell>
          <cell r="F217">
            <v>0</v>
          </cell>
          <cell r="G217">
            <v>10</v>
          </cell>
          <cell r="H217">
            <v>20</v>
          </cell>
          <cell r="I217">
            <v>200</v>
          </cell>
          <cell r="J217">
            <v>330</v>
          </cell>
        </row>
        <row r="218">
          <cell r="A218" t="str">
            <v>G 計</v>
          </cell>
          <cell r="D218">
            <v>410</v>
          </cell>
          <cell r="E218">
            <v>720</v>
          </cell>
          <cell r="F218">
            <v>370</v>
          </cell>
          <cell r="G218">
            <v>330</v>
          </cell>
          <cell r="H218">
            <v>520</v>
          </cell>
          <cell r="I218">
            <v>6050</v>
          </cell>
          <cell r="J218">
            <v>8400</v>
          </cell>
        </row>
        <row r="219">
          <cell r="A219" t="str">
            <v>L</v>
          </cell>
          <cell r="B219" t="str">
            <v>01産業システム神戸</v>
          </cell>
          <cell r="C219" t="str">
            <v>01電力</v>
          </cell>
          <cell r="D219">
            <v>0</v>
          </cell>
          <cell r="E219">
            <v>0</v>
          </cell>
          <cell r="F219">
            <v>0</v>
          </cell>
          <cell r="G219">
            <v>0</v>
          </cell>
          <cell r="H219">
            <v>0</v>
          </cell>
          <cell r="I219">
            <v>10</v>
          </cell>
          <cell r="J219">
            <v>10</v>
          </cell>
        </row>
        <row r="220">
          <cell r="A220" t="str">
            <v>L</v>
          </cell>
          <cell r="B220" t="str">
            <v>01産業システム神戸</v>
          </cell>
          <cell r="C220" t="str">
            <v>03産業国内</v>
          </cell>
          <cell r="D220">
            <v>50</v>
          </cell>
          <cell r="E220">
            <v>10</v>
          </cell>
          <cell r="F220">
            <v>60</v>
          </cell>
          <cell r="G220">
            <v>0</v>
          </cell>
          <cell r="H220">
            <v>20</v>
          </cell>
          <cell r="I220">
            <v>1260</v>
          </cell>
          <cell r="J220">
            <v>1400</v>
          </cell>
        </row>
        <row r="221">
          <cell r="A221" t="str">
            <v>L</v>
          </cell>
          <cell r="B221" t="str">
            <v>01産業システム神戸</v>
          </cell>
          <cell r="C221" t="str">
            <v>04産業海外</v>
          </cell>
          <cell r="D221">
            <v>0</v>
          </cell>
          <cell r="E221">
            <v>0</v>
          </cell>
          <cell r="F221">
            <v>0</v>
          </cell>
          <cell r="G221">
            <v>0</v>
          </cell>
          <cell r="H221">
            <v>0</v>
          </cell>
          <cell r="I221">
            <v>0</v>
          </cell>
          <cell r="J221">
            <v>0</v>
          </cell>
        </row>
        <row r="222">
          <cell r="A222" t="str">
            <v>L</v>
          </cell>
          <cell r="B222" t="str">
            <v>01産業システム神戸</v>
          </cell>
          <cell r="C222" t="str">
            <v>21直扱</v>
          </cell>
          <cell r="D222">
            <v>0</v>
          </cell>
          <cell r="E222">
            <v>0</v>
          </cell>
          <cell r="F222">
            <v>0</v>
          </cell>
          <cell r="G222">
            <v>0</v>
          </cell>
          <cell r="H222">
            <v>0</v>
          </cell>
          <cell r="I222">
            <v>0</v>
          </cell>
          <cell r="J222">
            <v>0</v>
          </cell>
        </row>
        <row r="223">
          <cell r="A223" t="str">
            <v>L</v>
          </cell>
          <cell r="B223" t="str">
            <v>01産業システム神戸 計</v>
          </cell>
          <cell r="D223">
            <v>50</v>
          </cell>
          <cell r="E223">
            <v>10</v>
          </cell>
          <cell r="F223">
            <v>60</v>
          </cell>
          <cell r="G223">
            <v>0</v>
          </cell>
          <cell r="H223">
            <v>20</v>
          </cell>
          <cell r="I223">
            <v>1270</v>
          </cell>
          <cell r="J223">
            <v>1410</v>
          </cell>
        </row>
        <row r="224">
          <cell r="A224" t="str">
            <v>L</v>
          </cell>
          <cell r="B224" t="str">
            <v>02産業システム長崎</v>
          </cell>
          <cell r="C224" t="str">
            <v>01電力</v>
          </cell>
          <cell r="D224">
            <v>0</v>
          </cell>
          <cell r="E224">
            <v>0</v>
          </cell>
          <cell r="F224">
            <v>0</v>
          </cell>
          <cell r="G224">
            <v>0</v>
          </cell>
          <cell r="H224">
            <v>0</v>
          </cell>
          <cell r="I224">
            <v>0</v>
          </cell>
          <cell r="J224">
            <v>0</v>
          </cell>
        </row>
        <row r="225">
          <cell r="A225" t="str">
            <v>L</v>
          </cell>
          <cell r="B225" t="str">
            <v>02産業システム長崎</v>
          </cell>
          <cell r="C225" t="str">
            <v>03産業国内</v>
          </cell>
          <cell r="D225">
            <v>0</v>
          </cell>
          <cell r="E225">
            <v>30</v>
          </cell>
          <cell r="F225">
            <v>50</v>
          </cell>
          <cell r="G225">
            <v>0</v>
          </cell>
          <cell r="H225">
            <v>0</v>
          </cell>
          <cell r="I225">
            <v>860</v>
          </cell>
          <cell r="J225">
            <v>940</v>
          </cell>
        </row>
        <row r="226">
          <cell r="A226" t="str">
            <v>L</v>
          </cell>
          <cell r="B226" t="str">
            <v>02産業システム長崎</v>
          </cell>
          <cell r="C226" t="str">
            <v>04産業海外</v>
          </cell>
          <cell r="D226">
            <v>0</v>
          </cell>
          <cell r="E226">
            <v>0</v>
          </cell>
          <cell r="F226">
            <v>0</v>
          </cell>
          <cell r="G226">
            <v>0</v>
          </cell>
          <cell r="H226">
            <v>0</v>
          </cell>
          <cell r="I226">
            <v>0</v>
          </cell>
          <cell r="J226">
            <v>0</v>
          </cell>
        </row>
        <row r="227">
          <cell r="A227" t="str">
            <v>L</v>
          </cell>
          <cell r="B227" t="str">
            <v>02産業システム長崎</v>
          </cell>
          <cell r="C227" t="str">
            <v>07社シ国内</v>
          </cell>
          <cell r="D227">
            <v>0</v>
          </cell>
          <cell r="E227">
            <v>0</v>
          </cell>
          <cell r="F227">
            <v>0</v>
          </cell>
          <cell r="G227">
            <v>0</v>
          </cell>
          <cell r="H227">
            <v>10</v>
          </cell>
          <cell r="I227">
            <v>0</v>
          </cell>
          <cell r="J227">
            <v>10</v>
          </cell>
        </row>
        <row r="228">
          <cell r="A228" t="str">
            <v>L</v>
          </cell>
          <cell r="B228" t="str">
            <v>02産業システム長崎</v>
          </cell>
          <cell r="C228" t="str">
            <v>10機器</v>
          </cell>
          <cell r="D228">
            <v>0</v>
          </cell>
          <cell r="E228">
            <v>0</v>
          </cell>
          <cell r="F228">
            <v>0</v>
          </cell>
          <cell r="G228">
            <v>0</v>
          </cell>
          <cell r="H228">
            <v>0</v>
          </cell>
          <cell r="I228">
            <v>0</v>
          </cell>
          <cell r="J228">
            <v>0</v>
          </cell>
        </row>
        <row r="229">
          <cell r="A229" t="str">
            <v>L</v>
          </cell>
          <cell r="B229" t="str">
            <v>02産業システム長崎</v>
          </cell>
          <cell r="C229" t="str">
            <v>14社情</v>
          </cell>
          <cell r="D229">
            <v>0</v>
          </cell>
          <cell r="E229">
            <v>0</v>
          </cell>
          <cell r="F229">
            <v>0</v>
          </cell>
          <cell r="G229">
            <v>0</v>
          </cell>
          <cell r="H229">
            <v>0</v>
          </cell>
          <cell r="I229">
            <v>0</v>
          </cell>
          <cell r="J229">
            <v>0</v>
          </cell>
        </row>
        <row r="230">
          <cell r="A230" t="str">
            <v>L</v>
          </cell>
          <cell r="B230" t="str">
            <v>02産業システム長崎</v>
          </cell>
          <cell r="C230" t="str">
            <v>20社供</v>
          </cell>
          <cell r="D230">
            <v>0</v>
          </cell>
          <cell r="E230">
            <v>0</v>
          </cell>
          <cell r="F230">
            <v>0</v>
          </cell>
          <cell r="G230">
            <v>0</v>
          </cell>
          <cell r="H230">
            <v>0</v>
          </cell>
          <cell r="I230">
            <v>0</v>
          </cell>
          <cell r="J230">
            <v>0</v>
          </cell>
        </row>
        <row r="231">
          <cell r="A231" t="str">
            <v>L</v>
          </cell>
          <cell r="B231" t="str">
            <v>02産業システム長崎</v>
          </cell>
          <cell r="C231" t="str">
            <v>21直扱</v>
          </cell>
          <cell r="D231">
            <v>0</v>
          </cell>
          <cell r="E231">
            <v>0</v>
          </cell>
          <cell r="F231">
            <v>0</v>
          </cell>
          <cell r="G231">
            <v>0</v>
          </cell>
          <cell r="H231">
            <v>0</v>
          </cell>
          <cell r="I231">
            <v>0</v>
          </cell>
          <cell r="J231">
            <v>0</v>
          </cell>
        </row>
        <row r="232">
          <cell r="A232" t="str">
            <v>L</v>
          </cell>
          <cell r="B232" t="str">
            <v>02産業システム長崎 計</v>
          </cell>
          <cell r="D232">
            <v>0</v>
          </cell>
          <cell r="E232">
            <v>30</v>
          </cell>
          <cell r="F232">
            <v>50</v>
          </cell>
          <cell r="G232">
            <v>0</v>
          </cell>
          <cell r="H232">
            <v>10</v>
          </cell>
          <cell r="I232">
            <v>860</v>
          </cell>
          <cell r="J232">
            <v>950</v>
          </cell>
        </row>
        <row r="233">
          <cell r="A233" t="str">
            <v>L</v>
          </cell>
          <cell r="B233" t="str">
            <v>03(長)社会環境（交通)</v>
          </cell>
          <cell r="C233" t="str">
            <v>05交通国内</v>
          </cell>
          <cell r="D233">
            <v>60</v>
          </cell>
          <cell r="E233">
            <v>0</v>
          </cell>
          <cell r="F233">
            <v>30</v>
          </cell>
          <cell r="G233">
            <v>0</v>
          </cell>
          <cell r="H233">
            <v>200</v>
          </cell>
          <cell r="I233">
            <v>120</v>
          </cell>
          <cell r="J233">
            <v>410</v>
          </cell>
        </row>
        <row r="234">
          <cell r="A234" t="str">
            <v>L</v>
          </cell>
          <cell r="B234" t="str">
            <v>03(長)社会環境（交通)</v>
          </cell>
          <cell r="C234" t="str">
            <v>08ビル</v>
          </cell>
          <cell r="D234">
            <v>0</v>
          </cell>
          <cell r="E234">
            <v>0</v>
          </cell>
          <cell r="F234">
            <v>0</v>
          </cell>
          <cell r="G234">
            <v>0</v>
          </cell>
          <cell r="H234">
            <v>0</v>
          </cell>
          <cell r="I234">
            <v>0</v>
          </cell>
          <cell r="J234">
            <v>0</v>
          </cell>
        </row>
        <row r="235">
          <cell r="A235" t="str">
            <v>L</v>
          </cell>
          <cell r="B235" t="str">
            <v>03(長)社会環境（交通)</v>
          </cell>
          <cell r="C235" t="str">
            <v>20社供</v>
          </cell>
          <cell r="D235">
            <v>0</v>
          </cell>
          <cell r="E235">
            <v>0</v>
          </cell>
          <cell r="F235">
            <v>0</v>
          </cell>
          <cell r="G235">
            <v>0</v>
          </cell>
          <cell r="H235">
            <v>0</v>
          </cell>
          <cell r="I235">
            <v>0</v>
          </cell>
          <cell r="J235">
            <v>0</v>
          </cell>
        </row>
        <row r="236">
          <cell r="A236" t="str">
            <v>L</v>
          </cell>
          <cell r="B236" t="str">
            <v>03(長)社会環境（交通)</v>
          </cell>
          <cell r="C236" t="str">
            <v>21直扱</v>
          </cell>
          <cell r="D236">
            <v>0</v>
          </cell>
          <cell r="E236">
            <v>0</v>
          </cell>
          <cell r="F236">
            <v>0</v>
          </cell>
          <cell r="G236">
            <v>0</v>
          </cell>
          <cell r="H236">
            <v>0</v>
          </cell>
          <cell r="I236">
            <v>0</v>
          </cell>
          <cell r="J236">
            <v>0</v>
          </cell>
        </row>
        <row r="237">
          <cell r="A237" t="str">
            <v>L</v>
          </cell>
          <cell r="B237" t="str">
            <v>03(長)社会環境（交通) 計</v>
          </cell>
          <cell r="D237">
            <v>60</v>
          </cell>
          <cell r="E237">
            <v>0</v>
          </cell>
          <cell r="F237">
            <v>30</v>
          </cell>
          <cell r="G237">
            <v>0</v>
          </cell>
          <cell r="H237">
            <v>200</v>
          </cell>
          <cell r="I237">
            <v>120</v>
          </cell>
          <cell r="J237">
            <v>410</v>
          </cell>
        </row>
        <row r="238">
          <cell r="A238" t="str">
            <v>L</v>
          </cell>
          <cell r="B238" t="str">
            <v>06(長)ＭＷＤ</v>
          </cell>
          <cell r="C238" t="str">
            <v>05交通国内</v>
          </cell>
          <cell r="D238">
            <v>0</v>
          </cell>
          <cell r="E238">
            <v>0</v>
          </cell>
          <cell r="F238">
            <v>0</v>
          </cell>
          <cell r="G238">
            <v>0</v>
          </cell>
          <cell r="I238">
            <v>30</v>
          </cell>
          <cell r="J238">
            <v>30</v>
          </cell>
        </row>
        <row r="239">
          <cell r="A239" t="str">
            <v>L</v>
          </cell>
          <cell r="B239" t="str">
            <v>06(長)ＭＷＤ</v>
          </cell>
          <cell r="C239" t="str">
            <v>07社シ国内</v>
          </cell>
          <cell r="D239">
            <v>0</v>
          </cell>
          <cell r="E239">
            <v>0</v>
          </cell>
          <cell r="F239">
            <v>0</v>
          </cell>
          <cell r="G239">
            <v>0</v>
          </cell>
          <cell r="H239">
            <v>0</v>
          </cell>
          <cell r="I239">
            <v>0</v>
          </cell>
          <cell r="J239">
            <v>0</v>
          </cell>
        </row>
        <row r="240">
          <cell r="A240" t="str">
            <v>L</v>
          </cell>
          <cell r="B240" t="str">
            <v>06(長)ＭＷＤ</v>
          </cell>
          <cell r="C240" t="str">
            <v>14社情</v>
          </cell>
          <cell r="D240">
            <v>0</v>
          </cell>
          <cell r="E240">
            <v>0</v>
          </cell>
          <cell r="F240">
            <v>0</v>
          </cell>
          <cell r="G240">
            <v>0</v>
          </cell>
          <cell r="H240">
            <v>0</v>
          </cell>
          <cell r="I240">
            <v>0</v>
          </cell>
          <cell r="J240">
            <v>0</v>
          </cell>
        </row>
        <row r="241">
          <cell r="A241" t="str">
            <v>L</v>
          </cell>
          <cell r="B241" t="str">
            <v>06(長)ＭＷＤ 計</v>
          </cell>
          <cell r="D241">
            <v>0</v>
          </cell>
          <cell r="E241">
            <v>0</v>
          </cell>
          <cell r="F241">
            <v>0</v>
          </cell>
          <cell r="G241">
            <v>0</v>
          </cell>
          <cell r="H241">
            <v>0</v>
          </cell>
          <cell r="I241">
            <v>30</v>
          </cell>
          <cell r="J241">
            <v>30</v>
          </cell>
        </row>
        <row r="242">
          <cell r="A242" t="str">
            <v>L</v>
          </cell>
          <cell r="B242" t="str">
            <v>07防衛庁</v>
          </cell>
          <cell r="C242" t="str">
            <v>03産業国内</v>
          </cell>
          <cell r="D242">
            <v>1340</v>
          </cell>
          <cell r="E242">
            <v>0</v>
          </cell>
          <cell r="F242">
            <v>370</v>
          </cell>
          <cell r="G242">
            <v>0</v>
          </cell>
          <cell r="H242">
            <v>100</v>
          </cell>
          <cell r="I242">
            <v>170</v>
          </cell>
          <cell r="J242">
            <v>1980</v>
          </cell>
        </row>
        <row r="243">
          <cell r="A243" t="str">
            <v>L</v>
          </cell>
          <cell r="B243" t="str">
            <v>07防衛庁 計</v>
          </cell>
          <cell r="D243">
            <v>1340</v>
          </cell>
          <cell r="E243">
            <v>0</v>
          </cell>
          <cell r="F243">
            <v>370</v>
          </cell>
          <cell r="G243">
            <v>0</v>
          </cell>
          <cell r="H243">
            <v>100</v>
          </cell>
          <cell r="I243">
            <v>170</v>
          </cell>
          <cell r="J243">
            <v>1980</v>
          </cell>
        </row>
        <row r="244">
          <cell r="A244" t="str">
            <v>L</v>
          </cell>
          <cell r="B244" t="str">
            <v>08(長)艦艇</v>
          </cell>
          <cell r="C244" t="str">
            <v>03産業国内</v>
          </cell>
          <cell r="D244">
            <v>200</v>
          </cell>
          <cell r="E244">
            <v>190</v>
          </cell>
          <cell r="F244">
            <v>0</v>
          </cell>
          <cell r="G244">
            <v>20</v>
          </cell>
          <cell r="H244">
            <v>400</v>
          </cell>
          <cell r="I244">
            <v>30</v>
          </cell>
          <cell r="J244">
            <v>840</v>
          </cell>
        </row>
        <row r="245">
          <cell r="A245" t="str">
            <v>L</v>
          </cell>
          <cell r="B245" t="str">
            <v>08(長)艦艇 計</v>
          </cell>
          <cell r="D245">
            <v>200</v>
          </cell>
          <cell r="E245">
            <v>190</v>
          </cell>
          <cell r="F245">
            <v>0</v>
          </cell>
          <cell r="G245">
            <v>20</v>
          </cell>
          <cell r="H245">
            <v>400</v>
          </cell>
          <cell r="I245">
            <v>30</v>
          </cell>
          <cell r="J245">
            <v>840</v>
          </cell>
        </row>
        <row r="246">
          <cell r="A246" t="str">
            <v>L</v>
          </cell>
          <cell r="B246" t="str">
            <v>09トータルＥ</v>
          </cell>
          <cell r="C246" t="str">
            <v>03産業国内</v>
          </cell>
          <cell r="D246">
            <v>70</v>
          </cell>
          <cell r="E246">
            <v>0</v>
          </cell>
          <cell r="F246">
            <v>100</v>
          </cell>
          <cell r="G246">
            <v>120</v>
          </cell>
          <cell r="H246">
            <v>630</v>
          </cell>
          <cell r="I246">
            <v>2510</v>
          </cell>
          <cell r="J246">
            <v>3430</v>
          </cell>
        </row>
        <row r="247">
          <cell r="A247" t="str">
            <v>L</v>
          </cell>
          <cell r="B247" t="str">
            <v>09トータルＥ 計</v>
          </cell>
          <cell r="D247">
            <v>70</v>
          </cell>
          <cell r="E247">
            <v>0</v>
          </cell>
          <cell r="F247">
            <v>100</v>
          </cell>
          <cell r="G247">
            <v>120</v>
          </cell>
          <cell r="H247">
            <v>630</v>
          </cell>
          <cell r="I247">
            <v>2510</v>
          </cell>
          <cell r="J247">
            <v>3430</v>
          </cell>
        </row>
        <row r="248">
          <cell r="A248" t="str">
            <v>L</v>
          </cell>
          <cell r="B248" t="str">
            <v>10(長)環境</v>
          </cell>
          <cell r="C248" t="str">
            <v>01電力</v>
          </cell>
          <cell r="D248">
            <v>0</v>
          </cell>
          <cell r="E248">
            <v>0</v>
          </cell>
          <cell r="F248">
            <v>10</v>
          </cell>
          <cell r="G248">
            <v>0</v>
          </cell>
          <cell r="H248">
            <v>0</v>
          </cell>
          <cell r="I248">
            <v>0</v>
          </cell>
          <cell r="J248">
            <v>10</v>
          </cell>
        </row>
        <row r="249">
          <cell r="A249" t="str">
            <v>L</v>
          </cell>
          <cell r="B249" t="str">
            <v>10(長)環境</v>
          </cell>
          <cell r="C249" t="str">
            <v>03産業国内</v>
          </cell>
          <cell r="D249">
            <v>0</v>
          </cell>
          <cell r="E249">
            <v>0</v>
          </cell>
          <cell r="F249">
            <v>0</v>
          </cell>
          <cell r="G249">
            <v>0</v>
          </cell>
          <cell r="H249">
            <v>0</v>
          </cell>
          <cell r="I249">
            <v>370</v>
          </cell>
          <cell r="J249">
            <v>370</v>
          </cell>
        </row>
        <row r="250">
          <cell r="A250" t="str">
            <v>L</v>
          </cell>
          <cell r="B250" t="str">
            <v>10(長)環境 計</v>
          </cell>
          <cell r="D250">
            <v>0</v>
          </cell>
          <cell r="E250">
            <v>0</v>
          </cell>
          <cell r="F250">
            <v>10</v>
          </cell>
          <cell r="G250">
            <v>0</v>
          </cell>
          <cell r="H250">
            <v>0</v>
          </cell>
          <cell r="I250">
            <v>370</v>
          </cell>
          <cell r="J250">
            <v>380</v>
          </cell>
        </row>
        <row r="251">
          <cell r="A251" t="str">
            <v>L</v>
          </cell>
          <cell r="B251" t="str">
            <v>11ダイナモ</v>
          </cell>
          <cell r="C251" t="str">
            <v>03産業国内</v>
          </cell>
          <cell r="D251">
            <v>0</v>
          </cell>
          <cell r="E251">
            <v>0</v>
          </cell>
          <cell r="F251">
            <v>10</v>
          </cell>
          <cell r="G251">
            <v>30</v>
          </cell>
          <cell r="H251">
            <v>0</v>
          </cell>
          <cell r="I251">
            <v>670</v>
          </cell>
          <cell r="J251">
            <v>710</v>
          </cell>
        </row>
        <row r="252">
          <cell r="A252" t="str">
            <v>L</v>
          </cell>
          <cell r="B252" t="str">
            <v>11ダイナモ</v>
          </cell>
          <cell r="C252" t="str">
            <v>21直扱</v>
          </cell>
          <cell r="D252">
            <v>0</v>
          </cell>
          <cell r="E252">
            <v>0</v>
          </cell>
          <cell r="F252">
            <v>0</v>
          </cell>
          <cell r="G252">
            <v>0</v>
          </cell>
          <cell r="H252">
            <v>0</v>
          </cell>
          <cell r="I252">
            <v>0</v>
          </cell>
          <cell r="J252">
            <v>0</v>
          </cell>
        </row>
        <row r="253">
          <cell r="A253" t="str">
            <v>L</v>
          </cell>
          <cell r="B253" t="str">
            <v>11ダイナモ 計</v>
          </cell>
          <cell r="D253">
            <v>0</v>
          </cell>
          <cell r="E253">
            <v>0</v>
          </cell>
          <cell r="F253">
            <v>10</v>
          </cell>
          <cell r="G253">
            <v>30</v>
          </cell>
          <cell r="H253">
            <v>0</v>
          </cell>
          <cell r="I253">
            <v>670</v>
          </cell>
          <cell r="J253">
            <v>710</v>
          </cell>
        </row>
        <row r="254">
          <cell r="A254" t="str">
            <v>L</v>
          </cell>
          <cell r="B254" t="str">
            <v>12テスター</v>
          </cell>
          <cell r="C254" t="str">
            <v>03産業国内</v>
          </cell>
          <cell r="D254">
            <v>0</v>
          </cell>
          <cell r="E254">
            <v>0</v>
          </cell>
          <cell r="F254">
            <v>30</v>
          </cell>
          <cell r="G254">
            <v>20</v>
          </cell>
          <cell r="H254">
            <v>0</v>
          </cell>
          <cell r="I254">
            <v>260</v>
          </cell>
          <cell r="J254">
            <v>310</v>
          </cell>
        </row>
        <row r="255">
          <cell r="A255" t="str">
            <v>L</v>
          </cell>
          <cell r="B255" t="str">
            <v>12テスター</v>
          </cell>
          <cell r="C255" t="str">
            <v>21直扱</v>
          </cell>
          <cell r="D255">
            <v>0</v>
          </cell>
          <cell r="E255">
            <v>0</v>
          </cell>
          <cell r="F255">
            <v>0</v>
          </cell>
          <cell r="G255">
            <v>0</v>
          </cell>
          <cell r="H255">
            <v>0</v>
          </cell>
          <cell r="I255">
            <v>0</v>
          </cell>
          <cell r="J255">
            <v>0</v>
          </cell>
        </row>
        <row r="256">
          <cell r="A256" t="str">
            <v>L</v>
          </cell>
          <cell r="B256" t="str">
            <v>12テスター 計</v>
          </cell>
          <cell r="D256">
            <v>0</v>
          </cell>
          <cell r="E256">
            <v>0</v>
          </cell>
          <cell r="F256">
            <v>30</v>
          </cell>
          <cell r="G256">
            <v>20</v>
          </cell>
          <cell r="H256">
            <v>0</v>
          </cell>
          <cell r="I256">
            <v>260</v>
          </cell>
          <cell r="J256">
            <v>310</v>
          </cell>
        </row>
        <row r="257">
          <cell r="A257" t="str">
            <v>L</v>
          </cell>
          <cell r="B257" t="str">
            <v>14ヒートパイプ</v>
          </cell>
          <cell r="C257" t="str">
            <v>03産業国内</v>
          </cell>
          <cell r="D257">
            <v>0</v>
          </cell>
          <cell r="E257">
            <v>0</v>
          </cell>
          <cell r="F257">
            <v>0</v>
          </cell>
          <cell r="G257">
            <v>0</v>
          </cell>
          <cell r="H257">
            <v>40</v>
          </cell>
          <cell r="I257">
            <v>250</v>
          </cell>
          <cell r="J257">
            <v>290</v>
          </cell>
        </row>
        <row r="258">
          <cell r="A258" t="str">
            <v>L</v>
          </cell>
          <cell r="B258" t="str">
            <v>14ヒートパイプ</v>
          </cell>
          <cell r="C258" t="str">
            <v>20社供</v>
          </cell>
          <cell r="D258">
            <v>0</v>
          </cell>
          <cell r="E258">
            <v>0</v>
          </cell>
          <cell r="F258">
            <v>0</v>
          </cell>
          <cell r="G258">
            <v>0</v>
          </cell>
          <cell r="H258">
            <v>0</v>
          </cell>
          <cell r="I258">
            <v>0</v>
          </cell>
          <cell r="J258">
            <v>0</v>
          </cell>
        </row>
        <row r="259">
          <cell r="A259" t="str">
            <v>L</v>
          </cell>
          <cell r="B259" t="str">
            <v>14ヒートパイプ</v>
          </cell>
          <cell r="C259" t="str">
            <v>21直扱</v>
          </cell>
          <cell r="D259">
            <v>0</v>
          </cell>
          <cell r="E259">
            <v>0</v>
          </cell>
          <cell r="F259">
            <v>0</v>
          </cell>
          <cell r="G259">
            <v>0</v>
          </cell>
          <cell r="H259">
            <v>0</v>
          </cell>
          <cell r="I259">
            <v>0</v>
          </cell>
          <cell r="J259">
            <v>0</v>
          </cell>
        </row>
        <row r="260">
          <cell r="A260" t="str">
            <v>L</v>
          </cell>
          <cell r="B260" t="str">
            <v>14ヒートパイプ 計</v>
          </cell>
          <cell r="D260">
            <v>0</v>
          </cell>
          <cell r="E260">
            <v>0</v>
          </cell>
          <cell r="F260">
            <v>0</v>
          </cell>
          <cell r="G260">
            <v>0</v>
          </cell>
          <cell r="H260">
            <v>40</v>
          </cell>
          <cell r="I260">
            <v>250</v>
          </cell>
          <cell r="J260">
            <v>290</v>
          </cell>
        </row>
        <row r="261">
          <cell r="A261" t="str">
            <v>L</v>
          </cell>
          <cell r="B261" t="str">
            <v>15電機応用ｼｽﾃﾑその他</v>
          </cell>
          <cell r="C261" t="str">
            <v>01電力</v>
          </cell>
          <cell r="D261">
            <v>0</v>
          </cell>
          <cell r="E261">
            <v>0</v>
          </cell>
          <cell r="F261">
            <v>0</v>
          </cell>
          <cell r="G261">
            <v>0</v>
          </cell>
          <cell r="H261">
            <v>0</v>
          </cell>
          <cell r="I261">
            <v>10</v>
          </cell>
          <cell r="J261">
            <v>10</v>
          </cell>
        </row>
        <row r="262">
          <cell r="A262" t="str">
            <v>L</v>
          </cell>
          <cell r="B262" t="str">
            <v>15電機応用ｼｽﾃﾑその他 計</v>
          </cell>
          <cell r="D262">
            <v>0</v>
          </cell>
          <cell r="E262">
            <v>0</v>
          </cell>
          <cell r="F262">
            <v>0</v>
          </cell>
          <cell r="G262">
            <v>0</v>
          </cell>
          <cell r="H262">
            <v>0</v>
          </cell>
          <cell r="I262">
            <v>10</v>
          </cell>
          <cell r="J262">
            <v>10</v>
          </cell>
        </row>
        <row r="263">
          <cell r="A263" t="str">
            <v>L</v>
          </cell>
          <cell r="B263" t="str">
            <v>16オゾン応用（公共）</v>
          </cell>
          <cell r="C263" t="str">
            <v>07社シ国内</v>
          </cell>
          <cell r="D263">
            <v>0</v>
          </cell>
          <cell r="E263">
            <v>0</v>
          </cell>
          <cell r="F263">
            <v>0</v>
          </cell>
          <cell r="G263">
            <v>0</v>
          </cell>
          <cell r="H263">
            <v>70</v>
          </cell>
          <cell r="I263">
            <v>200</v>
          </cell>
          <cell r="J263">
            <v>270</v>
          </cell>
        </row>
        <row r="264">
          <cell r="A264" t="str">
            <v>L</v>
          </cell>
          <cell r="B264" t="str">
            <v>16オゾン応用（公共）</v>
          </cell>
          <cell r="C264" t="str">
            <v>21直扱</v>
          </cell>
          <cell r="D264">
            <v>0</v>
          </cell>
          <cell r="E264">
            <v>0</v>
          </cell>
          <cell r="F264">
            <v>0</v>
          </cell>
          <cell r="G264">
            <v>0</v>
          </cell>
          <cell r="H264">
            <v>0</v>
          </cell>
          <cell r="I264">
            <v>0</v>
          </cell>
          <cell r="J264">
            <v>0</v>
          </cell>
        </row>
        <row r="265">
          <cell r="A265" t="str">
            <v>L</v>
          </cell>
          <cell r="B265" t="str">
            <v>16オゾン応用（公共） 計</v>
          </cell>
          <cell r="D265">
            <v>0</v>
          </cell>
          <cell r="E265">
            <v>0</v>
          </cell>
          <cell r="F265">
            <v>0</v>
          </cell>
          <cell r="G265">
            <v>0</v>
          </cell>
          <cell r="H265">
            <v>70</v>
          </cell>
          <cell r="I265">
            <v>200</v>
          </cell>
          <cell r="J265">
            <v>270</v>
          </cell>
        </row>
        <row r="266">
          <cell r="A266" t="str">
            <v>L</v>
          </cell>
          <cell r="B266" t="str">
            <v>17オゾン応用（民需）</v>
          </cell>
          <cell r="C266" t="str">
            <v>03産業国内</v>
          </cell>
          <cell r="D266">
            <v>0</v>
          </cell>
          <cell r="E266">
            <v>0</v>
          </cell>
          <cell r="F266">
            <v>0</v>
          </cell>
          <cell r="G266">
            <v>0</v>
          </cell>
          <cell r="H266">
            <v>60</v>
          </cell>
          <cell r="I266">
            <v>300</v>
          </cell>
          <cell r="J266">
            <v>360</v>
          </cell>
        </row>
        <row r="267">
          <cell r="A267" t="str">
            <v>L</v>
          </cell>
          <cell r="B267" t="str">
            <v>17オゾン応用（民需）</v>
          </cell>
          <cell r="C267" t="str">
            <v>20社供</v>
          </cell>
          <cell r="D267">
            <v>0</v>
          </cell>
          <cell r="E267">
            <v>0</v>
          </cell>
          <cell r="F267">
            <v>0</v>
          </cell>
          <cell r="G267">
            <v>0</v>
          </cell>
          <cell r="H267">
            <v>0</v>
          </cell>
          <cell r="I267">
            <v>0</v>
          </cell>
          <cell r="J267">
            <v>0</v>
          </cell>
        </row>
        <row r="268">
          <cell r="A268" t="str">
            <v>L</v>
          </cell>
          <cell r="B268" t="str">
            <v>17オゾン応用（民需） 計</v>
          </cell>
          <cell r="D268">
            <v>0</v>
          </cell>
          <cell r="E268">
            <v>0</v>
          </cell>
          <cell r="F268">
            <v>0</v>
          </cell>
          <cell r="G268">
            <v>0</v>
          </cell>
          <cell r="H268">
            <v>60</v>
          </cell>
          <cell r="I268">
            <v>300</v>
          </cell>
          <cell r="J268">
            <v>360</v>
          </cell>
        </row>
        <row r="269">
          <cell r="A269" t="str">
            <v>L</v>
          </cell>
          <cell r="B269" t="str">
            <v>18オゾン（海外）</v>
          </cell>
          <cell r="C269" t="str">
            <v>03産業国内</v>
          </cell>
          <cell r="D269">
            <v>0</v>
          </cell>
          <cell r="E269">
            <v>0</v>
          </cell>
          <cell r="F269">
            <v>0</v>
          </cell>
          <cell r="G269">
            <v>0</v>
          </cell>
          <cell r="H269">
            <v>0</v>
          </cell>
          <cell r="I269">
            <v>0</v>
          </cell>
          <cell r="J269">
            <v>0</v>
          </cell>
        </row>
        <row r="270">
          <cell r="A270" t="str">
            <v>L</v>
          </cell>
          <cell r="B270" t="str">
            <v>18オゾン（海外）</v>
          </cell>
          <cell r="C270" t="str">
            <v>09社シ海</v>
          </cell>
          <cell r="D270">
            <v>0</v>
          </cell>
          <cell r="E270">
            <v>0</v>
          </cell>
          <cell r="F270">
            <v>0</v>
          </cell>
          <cell r="G270">
            <v>0</v>
          </cell>
          <cell r="H270">
            <v>0</v>
          </cell>
          <cell r="I270">
            <v>0</v>
          </cell>
          <cell r="J270">
            <v>0</v>
          </cell>
        </row>
        <row r="271">
          <cell r="A271" t="str">
            <v>L</v>
          </cell>
          <cell r="B271" t="str">
            <v>18オゾン（海外） 計</v>
          </cell>
          <cell r="D271">
            <v>0</v>
          </cell>
          <cell r="E271">
            <v>0</v>
          </cell>
          <cell r="F271">
            <v>0</v>
          </cell>
          <cell r="G271">
            <v>0</v>
          </cell>
          <cell r="H271">
            <v>0</v>
          </cell>
          <cell r="I271">
            <v>0</v>
          </cell>
          <cell r="J271">
            <v>0</v>
          </cell>
        </row>
        <row r="272">
          <cell r="A272" t="str">
            <v>L</v>
          </cell>
          <cell r="B272" t="str">
            <v>19産環Ｅ（ＡＣＧ）</v>
          </cell>
          <cell r="C272" t="str">
            <v>03産業国内</v>
          </cell>
          <cell r="D272">
            <v>0</v>
          </cell>
          <cell r="E272">
            <v>0</v>
          </cell>
          <cell r="F272">
            <v>0</v>
          </cell>
          <cell r="G272">
            <v>0</v>
          </cell>
          <cell r="H272">
            <v>0</v>
          </cell>
          <cell r="I272">
            <v>0</v>
          </cell>
          <cell r="J272">
            <v>0</v>
          </cell>
        </row>
        <row r="273">
          <cell r="A273" t="str">
            <v>L</v>
          </cell>
          <cell r="B273" t="str">
            <v>19産環Ｅ（ＡＣＧ） 計</v>
          </cell>
          <cell r="D273">
            <v>0</v>
          </cell>
          <cell r="E273">
            <v>0</v>
          </cell>
          <cell r="F273">
            <v>0</v>
          </cell>
          <cell r="G273">
            <v>0</v>
          </cell>
          <cell r="H273">
            <v>0</v>
          </cell>
          <cell r="I273">
            <v>0</v>
          </cell>
          <cell r="J273">
            <v>0</v>
          </cell>
        </row>
        <row r="274">
          <cell r="A274" t="str">
            <v>L</v>
          </cell>
          <cell r="B274" t="str">
            <v>20産環Ｅ（ＩＭ）</v>
          </cell>
          <cell r="C274" t="str">
            <v>03産業国内</v>
          </cell>
          <cell r="D274">
            <v>10</v>
          </cell>
          <cell r="E274">
            <v>0</v>
          </cell>
          <cell r="F274">
            <v>0</v>
          </cell>
          <cell r="G274">
            <v>0</v>
          </cell>
          <cell r="H274">
            <v>0</v>
          </cell>
          <cell r="I274">
            <v>10</v>
          </cell>
          <cell r="J274">
            <v>20</v>
          </cell>
        </row>
        <row r="275">
          <cell r="A275" t="str">
            <v>L</v>
          </cell>
          <cell r="B275" t="str">
            <v>20産環Ｅ（ＩＭ） 計</v>
          </cell>
          <cell r="D275">
            <v>10</v>
          </cell>
          <cell r="E275">
            <v>0</v>
          </cell>
          <cell r="F275">
            <v>0</v>
          </cell>
          <cell r="G275">
            <v>0</v>
          </cell>
          <cell r="H275">
            <v>0</v>
          </cell>
          <cell r="I275">
            <v>10</v>
          </cell>
          <cell r="J275">
            <v>20</v>
          </cell>
        </row>
        <row r="276">
          <cell r="A276" t="str">
            <v>L 計</v>
          </cell>
          <cell r="D276">
            <v>1730</v>
          </cell>
          <cell r="E276">
            <v>230</v>
          </cell>
          <cell r="F276">
            <v>660</v>
          </cell>
          <cell r="G276">
            <v>190</v>
          </cell>
          <cell r="H276">
            <v>1530</v>
          </cell>
          <cell r="I276">
            <v>7060</v>
          </cell>
          <cell r="J276">
            <v>11400</v>
          </cell>
        </row>
        <row r="277">
          <cell r="A277" t="str">
            <v>N</v>
          </cell>
          <cell r="B277" t="str">
            <v>1上水</v>
          </cell>
          <cell r="C277" t="str">
            <v>03産業国内</v>
          </cell>
          <cell r="D277">
            <v>0</v>
          </cell>
          <cell r="E277">
            <v>0</v>
          </cell>
          <cell r="F277">
            <v>0</v>
          </cell>
          <cell r="G277">
            <v>0</v>
          </cell>
          <cell r="H277">
            <v>0</v>
          </cell>
          <cell r="I277">
            <v>0</v>
          </cell>
          <cell r="J277">
            <v>0</v>
          </cell>
        </row>
        <row r="278">
          <cell r="A278" t="str">
            <v>N</v>
          </cell>
          <cell r="B278" t="str">
            <v>1上水</v>
          </cell>
          <cell r="C278" t="str">
            <v>07社シ国内</v>
          </cell>
          <cell r="D278">
            <v>130</v>
          </cell>
          <cell r="E278">
            <v>130</v>
          </cell>
          <cell r="F278">
            <v>90</v>
          </cell>
          <cell r="G278">
            <v>210</v>
          </cell>
          <cell r="H278">
            <v>530</v>
          </cell>
          <cell r="I278">
            <v>1920</v>
          </cell>
          <cell r="J278">
            <v>3010</v>
          </cell>
        </row>
        <row r="279">
          <cell r="A279" t="str">
            <v>N</v>
          </cell>
          <cell r="B279" t="str">
            <v>1上水</v>
          </cell>
          <cell r="C279" t="str">
            <v>21直扱</v>
          </cell>
          <cell r="D279">
            <v>0</v>
          </cell>
          <cell r="E279">
            <v>0</v>
          </cell>
          <cell r="F279">
            <v>0</v>
          </cell>
          <cell r="G279">
            <v>0</v>
          </cell>
          <cell r="H279">
            <v>0</v>
          </cell>
          <cell r="I279">
            <v>40</v>
          </cell>
          <cell r="J279">
            <v>40</v>
          </cell>
        </row>
        <row r="280">
          <cell r="A280" t="str">
            <v>N</v>
          </cell>
          <cell r="B280" t="str">
            <v>1上水 計</v>
          </cell>
          <cell r="D280">
            <v>130</v>
          </cell>
          <cell r="E280">
            <v>130</v>
          </cell>
          <cell r="F280">
            <v>90</v>
          </cell>
          <cell r="G280">
            <v>210</v>
          </cell>
          <cell r="H280">
            <v>530</v>
          </cell>
          <cell r="I280">
            <v>1960</v>
          </cell>
          <cell r="J280">
            <v>3050</v>
          </cell>
        </row>
        <row r="281">
          <cell r="A281" t="str">
            <v>N</v>
          </cell>
          <cell r="B281" t="str">
            <v>2下水</v>
          </cell>
          <cell r="C281" t="str">
            <v>07社シ国内</v>
          </cell>
          <cell r="D281">
            <v>60</v>
          </cell>
          <cell r="E281">
            <v>220</v>
          </cell>
          <cell r="F281">
            <v>930</v>
          </cell>
          <cell r="G281">
            <v>450</v>
          </cell>
          <cell r="H281">
            <v>1090</v>
          </cell>
          <cell r="I281">
            <v>10000</v>
          </cell>
          <cell r="J281">
            <v>12750</v>
          </cell>
        </row>
        <row r="282">
          <cell r="A282" t="str">
            <v>N</v>
          </cell>
          <cell r="B282" t="str">
            <v>2下水</v>
          </cell>
          <cell r="C282" t="str">
            <v>13情本</v>
          </cell>
          <cell r="D282">
            <v>0</v>
          </cell>
          <cell r="E282">
            <v>0</v>
          </cell>
          <cell r="F282">
            <v>0</v>
          </cell>
          <cell r="G282">
            <v>0</v>
          </cell>
          <cell r="H282">
            <v>0</v>
          </cell>
          <cell r="I282">
            <v>0</v>
          </cell>
          <cell r="J282">
            <v>0</v>
          </cell>
        </row>
        <row r="283">
          <cell r="A283" t="str">
            <v>N</v>
          </cell>
          <cell r="B283" t="str">
            <v>2下水</v>
          </cell>
          <cell r="C283" t="str">
            <v>14社情</v>
          </cell>
          <cell r="D283">
            <v>0</v>
          </cell>
          <cell r="E283">
            <v>0</v>
          </cell>
          <cell r="F283">
            <v>0</v>
          </cell>
          <cell r="G283">
            <v>0</v>
          </cell>
          <cell r="H283">
            <v>0</v>
          </cell>
          <cell r="I283">
            <v>0</v>
          </cell>
          <cell r="J283">
            <v>0</v>
          </cell>
        </row>
        <row r="284">
          <cell r="A284" t="str">
            <v>N</v>
          </cell>
          <cell r="B284" t="str">
            <v>2下水</v>
          </cell>
          <cell r="C284" t="str">
            <v>21直扱</v>
          </cell>
          <cell r="D284">
            <v>0</v>
          </cell>
          <cell r="E284">
            <v>0</v>
          </cell>
          <cell r="F284">
            <v>0</v>
          </cell>
          <cell r="G284">
            <v>0</v>
          </cell>
          <cell r="H284">
            <v>0</v>
          </cell>
          <cell r="I284">
            <v>100</v>
          </cell>
          <cell r="J284">
            <v>100</v>
          </cell>
        </row>
        <row r="285">
          <cell r="A285" t="str">
            <v>N</v>
          </cell>
          <cell r="B285" t="str">
            <v>2下水 計</v>
          </cell>
          <cell r="D285">
            <v>60</v>
          </cell>
          <cell r="E285">
            <v>220</v>
          </cell>
          <cell r="F285">
            <v>930</v>
          </cell>
          <cell r="G285">
            <v>450</v>
          </cell>
          <cell r="H285">
            <v>1090</v>
          </cell>
          <cell r="I285">
            <v>10100</v>
          </cell>
          <cell r="J285">
            <v>12850</v>
          </cell>
        </row>
        <row r="286">
          <cell r="A286" t="str">
            <v>N</v>
          </cell>
          <cell r="B286" t="str">
            <v>3地域開発</v>
          </cell>
          <cell r="C286" t="str">
            <v>03産業国内</v>
          </cell>
          <cell r="D286">
            <v>0</v>
          </cell>
          <cell r="E286">
            <v>0</v>
          </cell>
          <cell r="F286">
            <v>0</v>
          </cell>
          <cell r="G286">
            <v>0</v>
          </cell>
          <cell r="H286">
            <v>0</v>
          </cell>
          <cell r="I286">
            <v>0</v>
          </cell>
          <cell r="J286">
            <v>0</v>
          </cell>
        </row>
        <row r="287">
          <cell r="A287" t="str">
            <v>N</v>
          </cell>
          <cell r="B287" t="str">
            <v>3地域開発</v>
          </cell>
          <cell r="C287" t="str">
            <v>07社シ国内</v>
          </cell>
          <cell r="D287">
            <v>0</v>
          </cell>
          <cell r="E287">
            <v>0</v>
          </cell>
          <cell r="F287">
            <v>0</v>
          </cell>
          <cell r="G287">
            <v>0</v>
          </cell>
          <cell r="H287">
            <v>0</v>
          </cell>
          <cell r="I287">
            <v>40</v>
          </cell>
          <cell r="J287">
            <v>40</v>
          </cell>
        </row>
        <row r="288">
          <cell r="A288" t="str">
            <v>N</v>
          </cell>
          <cell r="B288" t="str">
            <v>3地域開発</v>
          </cell>
          <cell r="C288" t="str">
            <v>14社情</v>
          </cell>
          <cell r="D288">
            <v>0</v>
          </cell>
          <cell r="E288">
            <v>0</v>
          </cell>
          <cell r="F288">
            <v>0</v>
          </cell>
          <cell r="G288">
            <v>60</v>
          </cell>
          <cell r="H288">
            <v>0</v>
          </cell>
          <cell r="I288">
            <v>0</v>
          </cell>
          <cell r="J288">
            <v>60</v>
          </cell>
        </row>
        <row r="289">
          <cell r="A289" t="str">
            <v>N</v>
          </cell>
          <cell r="B289" t="str">
            <v>3地域開発</v>
          </cell>
          <cell r="C289" t="str">
            <v>21直扱</v>
          </cell>
          <cell r="D289">
            <v>0</v>
          </cell>
          <cell r="E289">
            <v>0</v>
          </cell>
          <cell r="F289">
            <v>0</v>
          </cell>
          <cell r="G289">
            <v>0</v>
          </cell>
          <cell r="H289">
            <v>0</v>
          </cell>
          <cell r="I289">
            <v>0</v>
          </cell>
          <cell r="J289">
            <v>0</v>
          </cell>
        </row>
        <row r="290">
          <cell r="A290" t="str">
            <v>N</v>
          </cell>
          <cell r="B290" t="str">
            <v>3地域開発 計</v>
          </cell>
          <cell r="D290">
            <v>0</v>
          </cell>
          <cell r="E290">
            <v>0</v>
          </cell>
          <cell r="F290">
            <v>0</v>
          </cell>
          <cell r="G290">
            <v>60</v>
          </cell>
          <cell r="H290">
            <v>0</v>
          </cell>
          <cell r="I290">
            <v>40</v>
          </cell>
          <cell r="J290">
            <v>100</v>
          </cell>
        </row>
        <row r="291">
          <cell r="A291" t="str">
            <v>N</v>
          </cell>
          <cell r="B291" t="str">
            <v>4公共情報</v>
          </cell>
          <cell r="C291" t="str">
            <v>07社シ国内</v>
          </cell>
          <cell r="D291">
            <v>0</v>
          </cell>
          <cell r="E291">
            <v>0</v>
          </cell>
          <cell r="F291">
            <v>0</v>
          </cell>
          <cell r="G291">
            <v>80</v>
          </cell>
          <cell r="H291">
            <v>80</v>
          </cell>
          <cell r="I291">
            <v>1140</v>
          </cell>
          <cell r="J291">
            <v>1300</v>
          </cell>
        </row>
        <row r="292">
          <cell r="A292" t="str">
            <v>N</v>
          </cell>
          <cell r="B292" t="str">
            <v>4公共情報</v>
          </cell>
          <cell r="C292" t="str">
            <v>09社シ海</v>
          </cell>
          <cell r="D292">
            <v>0</v>
          </cell>
          <cell r="E292">
            <v>0</v>
          </cell>
          <cell r="F292">
            <v>0</v>
          </cell>
          <cell r="G292">
            <v>0</v>
          </cell>
          <cell r="H292">
            <v>0</v>
          </cell>
          <cell r="I292">
            <v>0</v>
          </cell>
          <cell r="J292">
            <v>0</v>
          </cell>
        </row>
        <row r="293">
          <cell r="A293" t="str">
            <v>N</v>
          </cell>
          <cell r="B293" t="str">
            <v>4公共情報</v>
          </cell>
          <cell r="C293" t="str">
            <v>13情本</v>
          </cell>
          <cell r="D293">
            <v>0</v>
          </cell>
          <cell r="E293">
            <v>0</v>
          </cell>
          <cell r="F293">
            <v>0</v>
          </cell>
          <cell r="G293">
            <v>0</v>
          </cell>
          <cell r="H293">
            <v>0</v>
          </cell>
          <cell r="I293">
            <v>0</v>
          </cell>
          <cell r="J293">
            <v>0</v>
          </cell>
        </row>
        <row r="294">
          <cell r="A294" t="str">
            <v>N</v>
          </cell>
          <cell r="B294" t="str">
            <v>4公共情報</v>
          </cell>
          <cell r="C294" t="str">
            <v>14社情</v>
          </cell>
          <cell r="D294">
            <v>0</v>
          </cell>
          <cell r="E294">
            <v>0</v>
          </cell>
          <cell r="F294">
            <v>0</v>
          </cell>
          <cell r="G294">
            <v>0</v>
          </cell>
          <cell r="H294">
            <v>0</v>
          </cell>
          <cell r="I294">
            <v>50</v>
          </cell>
          <cell r="J294">
            <v>50</v>
          </cell>
        </row>
        <row r="295">
          <cell r="A295" t="str">
            <v>N</v>
          </cell>
          <cell r="B295" t="str">
            <v>4公共情報</v>
          </cell>
          <cell r="C295" t="str">
            <v>21直扱</v>
          </cell>
          <cell r="D295">
            <v>0</v>
          </cell>
          <cell r="E295">
            <v>0</v>
          </cell>
          <cell r="F295">
            <v>0</v>
          </cell>
          <cell r="G295">
            <v>0</v>
          </cell>
          <cell r="H295">
            <v>0</v>
          </cell>
          <cell r="I295">
            <v>0</v>
          </cell>
          <cell r="J295">
            <v>0</v>
          </cell>
        </row>
        <row r="296">
          <cell r="A296" t="str">
            <v>N</v>
          </cell>
          <cell r="B296" t="str">
            <v>4公共情報 計</v>
          </cell>
          <cell r="D296">
            <v>0</v>
          </cell>
          <cell r="E296">
            <v>0</v>
          </cell>
          <cell r="F296">
            <v>0</v>
          </cell>
          <cell r="G296">
            <v>80</v>
          </cell>
          <cell r="H296">
            <v>80</v>
          </cell>
          <cell r="I296">
            <v>1190</v>
          </cell>
          <cell r="J296">
            <v>1350</v>
          </cell>
        </row>
        <row r="297">
          <cell r="A297" t="str">
            <v>N</v>
          </cell>
          <cell r="B297" t="str">
            <v>5水環境システム</v>
          </cell>
          <cell r="C297" t="str">
            <v>07社シ国内</v>
          </cell>
          <cell r="D297">
            <v>10</v>
          </cell>
          <cell r="E297">
            <v>0</v>
          </cell>
          <cell r="F297">
            <v>0</v>
          </cell>
          <cell r="G297">
            <v>0</v>
          </cell>
          <cell r="H297">
            <v>0</v>
          </cell>
          <cell r="I297">
            <v>320</v>
          </cell>
          <cell r="J297">
            <v>330</v>
          </cell>
        </row>
        <row r="298">
          <cell r="A298" t="str">
            <v>N</v>
          </cell>
          <cell r="B298" t="str">
            <v>5水環境システム</v>
          </cell>
          <cell r="C298" t="str">
            <v>09社シ海</v>
          </cell>
          <cell r="D298">
            <v>0</v>
          </cell>
          <cell r="E298">
            <v>0</v>
          </cell>
          <cell r="F298">
            <v>0</v>
          </cell>
          <cell r="G298">
            <v>0</v>
          </cell>
          <cell r="H298">
            <v>0</v>
          </cell>
          <cell r="I298">
            <v>0</v>
          </cell>
          <cell r="J298">
            <v>0</v>
          </cell>
        </row>
        <row r="299">
          <cell r="A299" t="str">
            <v>N</v>
          </cell>
          <cell r="B299" t="str">
            <v>5水環境システム</v>
          </cell>
          <cell r="C299" t="str">
            <v>14社情</v>
          </cell>
          <cell r="D299">
            <v>0</v>
          </cell>
          <cell r="E299">
            <v>0</v>
          </cell>
          <cell r="F299">
            <v>0</v>
          </cell>
          <cell r="G299">
            <v>0</v>
          </cell>
          <cell r="H299">
            <v>0</v>
          </cell>
          <cell r="I299">
            <v>0</v>
          </cell>
          <cell r="J299">
            <v>0</v>
          </cell>
        </row>
        <row r="300">
          <cell r="A300" t="str">
            <v>N</v>
          </cell>
          <cell r="B300" t="str">
            <v>5水環境システム</v>
          </cell>
          <cell r="C300" t="str">
            <v>20社供</v>
          </cell>
          <cell r="D300">
            <v>0</v>
          </cell>
          <cell r="E300">
            <v>0</v>
          </cell>
          <cell r="F300">
            <v>0</v>
          </cell>
          <cell r="G300">
            <v>0</v>
          </cell>
          <cell r="H300">
            <v>0</v>
          </cell>
          <cell r="I300">
            <v>0</v>
          </cell>
          <cell r="J300">
            <v>0</v>
          </cell>
        </row>
        <row r="301">
          <cell r="A301" t="str">
            <v>N</v>
          </cell>
          <cell r="B301" t="str">
            <v>5水環境システム</v>
          </cell>
          <cell r="C301" t="str">
            <v>21直扱</v>
          </cell>
          <cell r="D301">
            <v>0</v>
          </cell>
          <cell r="E301">
            <v>0</v>
          </cell>
          <cell r="F301">
            <v>0</v>
          </cell>
          <cell r="G301">
            <v>0</v>
          </cell>
          <cell r="H301">
            <v>0</v>
          </cell>
          <cell r="I301">
            <v>0</v>
          </cell>
          <cell r="J301">
            <v>0</v>
          </cell>
        </row>
        <row r="302">
          <cell r="A302" t="str">
            <v>N</v>
          </cell>
          <cell r="B302" t="str">
            <v>5水環境システム 計</v>
          </cell>
          <cell r="D302">
            <v>10</v>
          </cell>
          <cell r="E302">
            <v>0</v>
          </cell>
          <cell r="F302">
            <v>0</v>
          </cell>
          <cell r="G302">
            <v>0</v>
          </cell>
          <cell r="H302">
            <v>0</v>
          </cell>
          <cell r="I302">
            <v>320</v>
          </cell>
          <cell r="J302">
            <v>330</v>
          </cell>
        </row>
        <row r="303">
          <cell r="A303" t="str">
            <v>N</v>
          </cell>
          <cell r="B303" t="str">
            <v>6小規模プラント電気品</v>
          </cell>
          <cell r="C303" t="str">
            <v>07社シ国内</v>
          </cell>
          <cell r="D303">
            <v>0</v>
          </cell>
          <cell r="E303">
            <v>0</v>
          </cell>
          <cell r="F303">
            <v>0</v>
          </cell>
          <cell r="G303">
            <v>10</v>
          </cell>
          <cell r="H303">
            <v>20</v>
          </cell>
          <cell r="I303">
            <v>130</v>
          </cell>
          <cell r="J303">
            <v>160</v>
          </cell>
        </row>
        <row r="304">
          <cell r="A304" t="str">
            <v>N</v>
          </cell>
          <cell r="B304" t="str">
            <v>6小規模プラント電気品</v>
          </cell>
          <cell r="C304" t="str">
            <v>14社情</v>
          </cell>
          <cell r="D304">
            <v>0</v>
          </cell>
          <cell r="E304">
            <v>0</v>
          </cell>
          <cell r="F304">
            <v>0</v>
          </cell>
          <cell r="G304">
            <v>0</v>
          </cell>
          <cell r="H304">
            <v>100</v>
          </cell>
          <cell r="I304">
            <v>300</v>
          </cell>
          <cell r="J304">
            <v>400</v>
          </cell>
        </row>
        <row r="305">
          <cell r="A305" t="str">
            <v>N</v>
          </cell>
          <cell r="B305" t="str">
            <v>6小規模プラント電気品</v>
          </cell>
          <cell r="C305" t="str">
            <v>20社供</v>
          </cell>
          <cell r="D305">
            <v>0</v>
          </cell>
          <cell r="E305">
            <v>0</v>
          </cell>
          <cell r="F305">
            <v>0</v>
          </cell>
          <cell r="G305">
            <v>0</v>
          </cell>
          <cell r="H305">
            <v>0</v>
          </cell>
          <cell r="I305">
            <v>0</v>
          </cell>
          <cell r="J305">
            <v>0</v>
          </cell>
        </row>
        <row r="306">
          <cell r="A306" t="str">
            <v>N</v>
          </cell>
          <cell r="B306" t="str">
            <v>6小規模プラント電気品</v>
          </cell>
          <cell r="C306" t="str">
            <v>21直扱</v>
          </cell>
          <cell r="D306">
            <v>0</v>
          </cell>
          <cell r="E306">
            <v>0</v>
          </cell>
          <cell r="F306">
            <v>0</v>
          </cell>
          <cell r="G306">
            <v>0</v>
          </cell>
          <cell r="H306">
            <v>0</v>
          </cell>
          <cell r="I306">
            <v>0</v>
          </cell>
          <cell r="J306">
            <v>0</v>
          </cell>
        </row>
        <row r="307">
          <cell r="A307" t="str">
            <v>N</v>
          </cell>
          <cell r="B307" t="str">
            <v>6小規模プラント電気品 計</v>
          </cell>
          <cell r="D307">
            <v>0</v>
          </cell>
          <cell r="E307">
            <v>0</v>
          </cell>
          <cell r="F307">
            <v>0</v>
          </cell>
          <cell r="G307">
            <v>10</v>
          </cell>
          <cell r="H307">
            <v>120</v>
          </cell>
          <cell r="I307">
            <v>430</v>
          </cell>
          <cell r="J307">
            <v>560</v>
          </cell>
        </row>
        <row r="308">
          <cell r="A308" t="str">
            <v>N</v>
          </cell>
          <cell r="B308" t="str">
            <v>7海外水処理</v>
          </cell>
          <cell r="C308" t="str">
            <v>09社シ海</v>
          </cell>
          <cell r="D308">
            <v>0</v>
          </cell>
          <cell r="E308">
            <v>0</v>
          </cell>
          <cell r="F308">
            <v>0</v>
          </cell>
          <cell r="G308">
            <v>0</v>
          </cell>
          <cell r="H308">
            <v>0</v>
          </cell>
          <cell r="I308">
            <v>240</v>
          </cell>
          <cell r="J308">
            <v>240</v>
          </cell>
        </row>
        <row r="309">
          <cell r="A309" t="str">
            <v>N</v>
          </cell>
          <cell r="B309" t="str">
            <v>7海外水処理 計</v>
          </cell>
          <cell r="D309">
            <v>0</v>
          </cell>
          <cell r="E309">
            <v>0</v>
          </cell>
          <cell r="F309">
            <v>0</v>
          </cell>
          <cell r="G309">
            <v>0</v>
          </cell>
          <cell r="H309">
            <v>0</v>
          </cell>
          <cell r="I309">
            <v>240</v>
          </cell>
          <cell r="J309">
            <v>240</v>
          </cell>
        </row>
        <row r="310">
          <cell r="A310" t="str">
            <v>N</v>
          </cell>
          <cell r="B310" t="str">
            <v>8公共(電動機)</v>
          </cell>
          <cell r="C310" t="str">
            <v>07社シ国内</v>
          </cell>
          <cell r="D310">
            <v>0</v>
          </cell>
          <cell r="E310">
            <v>0</v>
          </cell>
          <cell r="F310">
            <v>0</v>
          </cell>
          <cell r="G310">
            <v>0</v>
          </cell>
          <cell r="H310">
            <v>0</v>
          </cell>
          <cell r="I310">
            <v>20</v>
          </cell>
          <cell r="J310">
            <v>20</v>
          </cell>
        </row>
        <row r="311">
          <cell r="A311" t="str">
            <v>N</v>
          </cell>
          <cell r="B311" t="str">
            <v>8公共(電動機)</v>
          </cell>
          <cell r="C311" t="str">
            <v>14社情</v>
          </cell>
          <cell r="D311">
            <v>0</v>
          </cell>
          <cell r="E311">
            <v>0</v>
          </cell>
          <cell r="F311">
            <v>0</v>
          </cell>
          <cell r="G311">
            <v>0</v>
          </cell>
          <cell r="H311">
            <v>0</v>
          </cell>
          <cell r="I311">
            <v>0</v>
          </cell>
          <cell r="J311">
            <v>0</v>
          </cell>
        </row>
        <row r="312">
          <cell r="A312" t="str">
            <v>N</v>
          </cell>
          <cell r="B312" t="str">
            <v>8公共(電動機) 計</v>
          </cell>
          <cell r="D312">
            <v>0</v>
          </cell>
          <cell r="E312">
            <v>0</v>
          </cell>
          <cell r="F312">
            <v>0</v>
          </cell>
          <cell r="G312">
            <v>0</v>
          </cell>
          <cell r="H312">
            <v>0</v>
          </cell>
          <cell r="I312">
            <v>20</v>
          </cell>
          <cell r="J312">
            <v>20</v>
          </cell>
        </row>
        <row r="313">
          <cell r="A313" t="str">
            <v>N 計</v>
          </cell>
          <cell r="D313">
            <v>200</v>
          </cell>
          <cell r="E313">
            <v>350</v>
          </cell>
          <cell r="F313">
            <v>1020</v>
          </cell>
          <cell r="G313">
            <v>810</v>
          </cell>
          <cell r="H313">
            <v>1820</v>
          </cell>
          <cell r="I313">
            <v>14300</v>
          </cell>
          <cell r="J313">
            <v>18500</v>
          </cell>
        </row>
        <row r="314">
          <cell r="A314" t="str">
            <v>S</v>
          </cell>
          <cell r="B314" t="str">
            <v>1鉄鋼電機</v>
          </cell>
          <cell r="C314" t="str">
            <v>01電力</v>
          </cell>
          <cell r="D314">
            <v>0</v>
          </cell>
          <cell r="E314">
            <v>0</v>
          </cell>
          <cell r="F314">
            <v>0</v>
          </cell>
          <cell r="G314">
            <v>0</v>
          </cell>
          <cell r="H314">
            <v>0</v>
          </cell>
          <cell r="I314">
            <v>0</v>
          </cell>
          <cell r="J314">
            <v>0</v>
          </cell>
        </row>
        <row r="315">
          <cell r="A315" t="str">
            <v>S</v>
          </cell>
          <cell r="B315" t="str">
            <v>1鉄鋼電機</v>
          </cell>
          <cell r="C315" t="str">
            <v>03産業国内</v>
          </cell>
          <cell r="D315">
            <v>50</v>
          </cell>
          <cell r="E315">
            <v>120</v>
          </cell>
          <cell r="F315">
            <v>210</v>
          </cell>
          <cell r="G315">
            <v>60</v>
          </cell>
          <cell r="H315">
            <v>0</v>
          </cell>
          <cell r="I315">
            <v>3510</v>
          </cell>
          <cell r="J315">
            <v>3950</v>
          </cell>
        </row>
        <row r="316">
          <cell r="A316" t="str">
            <v>S</v>
          </cell>
          <cell r="B316" t="str">
            <v>1鉄鋼電機</v>
          </cell>
          <cell r="C316" t="str">
            <v>04産業海外</v>
          </cell>
          <cell r="D316">
            <v>0</v>
          </cell>
          <cell r="E316">
            <v>0</v>
          </cell>
          <cell r="F316">
            <v>1020</v>
          </cell>
          <cell r="G316">
            <v>0</v>
          </cell>
          <cell r="H316">
            <v>0</v>
          </cell>
          <cell r="I316">
            <v>680</v>
          </cell>
          <cell r="J316">
            <v>1700</v>
          </cell>
        </row>
        <row r="317">
          <cell r="A317" t="str">
            <v>S</v>
          </cell>
          <cell r="B317" t="str">
            <v>1鉄鋼電機</v>
          </cell>
          <cell r="C317" t="str">
            <v>21直扱</v>
          </cell>
          <cell r="D317">
            <v>0</v>
          </cell>
          <cell r="E317">
            <v>0</v>
          </cell>
          <cell r="F317">
            <v>0</v>
          </cell>
          <cell r="G317">
            <v>0</v>
          </cell>
          <cell r="H317">
            <v>0</v>
          </cell>
          <cell r="I317">
            <v>0</v>
          </cell>
          <cell r="J317">
            <v>0</v>
          </cell>
        </row>
        <row r="318">
          <cell r="A318" t="str">
            <v>S</v>
          </cell>
          <cell r="B318" t="str">
            <v>1鉄鋼電機 計</v>
          </cell>
          <cell r="D318">
            <v>50</v>
          </cell>
          <cell r="E318">
            <v>120</v>
          </cell>
          <cell r="F318">
            <v>1230</v>
          </cell>
          <cell r="G318">
            <v>60</v>
          </cell>
          <cell r="H318">
            <v>0</v>
          </cell>
          <cell r="I318">
            <v>4190</v>
          </cell>
          <cell r="J318">
            <v>5650</v>
          </cell>
        </row>
        <row r="319">
          <cell r="A319" t="str">
            <v>S</v>
          </cell>
          <cell r="B319" t="str">
            <v>2鉄鋼計算機応用</v>
          </cell>
          <cell r="C319" t="str">
            <v>03産業国内</v>
          </cell>
          <cell r="D319">
            <v>0</v>
          </cell>
          <cell r="E319">
            <v>0</v>
          </cell>
          <cell r="F319">
            <v>0</v>
          </cell>
          <cell r="G319">
            <v>0</v>
          </cell>
          <cell r="H319">
            <v>0</v>
          </cell>
          <cell r="I319">
            <v>670</v>
          </cell>
          <cell r="J319">
            <v>670</v>
          </cell>
        </row>
        <row r="320">
          <cell r="A320" t="str">
            <v>S</v>
          </cell>
          <cell r="B320" t="str">
            <v>2鉄鋼計算機応用</v>
          </cell>
          <cell r="C320" t="str">
            <v>04産業海外</v>
          </cell>
          <cell r="D320">
            <v>0</v>
          </cell>
          <cell r="E320">
            <v>0</v>
          </cell>
          <cell r="F320">
            <v>170</v>
          </cell>
          <cell r="G320">
            <v>0</v>
          </cell>
          <cell r="H320">
            <v>0</v>
          </cell>
          <cell r="I320">
            <v>130</v>
          </cell>
          <cell r="J320">
            <v>300</v>
          </cell>
        </row>
        <row r="321">
          <cell r="A321" t="str">
            <v>S</v>
          </cell>
          <cell r="B321" t="str">
            <v>2鉄鋼計算機応用 計</v>
          </cell>
          <cell r="D321">
            <v>0</v>
          </cell>
          <cell r="E321">
            <v>0</v>
          </cell>
          <cell r="F321">
            <v>170</v>
          </cell>
          <cell r="G321">
            <v>0</v>
          </cell>
          <cell r="H321">
            <v>0</v>
          </cell>
          <cell r="I321">
            <v>800</v>
          </cell>
          <cell r="J321">
            <v>970</v>
          </cell>
        </row>
        <row r="322">
          <cell r="A322" t="str">
            <v>S</v>
          </cell>
          <cell r="B322" t="str">
            <v>4製銑製鋼</v>
          </cell>
          <cell r="C322" t="str">
            <v>03産業国内</v>
          </cell>
          <cell r="D322">
            <v>0</v>
          </cell>
          <cell r="E322">
            <v>0</v>
          </cell>
          <cell r="F322">
            <v>0</v>
          </cell>
          <cell r="G322">
            <v>0</v>
          </cell>
          <cell r="H322">
            <v>0</v>
          </cell>
          <cell r="I322">
            <v>20</v>
          </cell>
          <cell r="J322">
            <v>20</v>
          </cell>
        </row>
        <row r="323">
          <cell r="A323" t="str">
            <v>S</v>
          </cell>
          <cell r="B323" t="str">
            <v>4製銑製鋼</v>
          </cell>
          <cell r="C323" t="str">
            <v>04産業海外</v>
          </cell>
          <cell r="D323">
            <v>0</v>
          </cell>
          <cell r="E323">
            <v>0</v>
          </cell>
          <cell r="F323">
            <v>0</v>
          </cell>
          <cell r="G323">
            <v>0</v>
          </cell>
          <cell r="H323">
            <v>0</v>
          </cell>
          <cell r="I323">
            <v>0</v>
          </cell>
          <cell r="J323">
            <v>0</v>
          </cell>
        </row>
        <row r="324">
          <cell r="A324" t="str">
            <v>S</v>
          </cell>
          <cell r="B324" t="str">
            <v>4製銑製鋼 計</v>
          </cell>
          <cell r="D324">
            <v>0</v>
          </cell>
          <cell r="E324">
            <v>0</v>
          </cell>
          <cell r="F324">
            <v>0</v>
          </cell>
          <cell r="G324">
            <v>0</v>
          </cell>
          <cell r="H324">
            <v>0</v>
          </cell>
          <cell r="I324">
            <v>20</v>
          </cell>
          <cell r="J324">
            <v>20</v>
          </cell>
        </row>
        <row r="325">
          <cell r="A325" t="str">
            <v>S</v>
          </cell>
          <cell r="B325" t="str">
            <v>5為替変動,その他</v>
          </cell>
          <cell r="C325" t="str">
            <v>01電力</v>
          </cell>
          <cell r="D325">
            <v>0</v>
          </cell>
          <cell r="E325">
            <v>0</v>
          </cell>
          <cell r="F325">
            <v>0</v>
          </cell>
          <cell r="G325">
            <v>0</v>
          </cell>
          <cell r="H325">
            <v>0</v>
          </cell>
          <cell r="I325">
            <v>0</v>
          </cell>
          <cell r="J325">
            <v>0</v>
          </cell>
        </row>
        <row r="326">
          <cell r="A326" t="str">
            <v>S</v>
          </cell>
          <cell r="B326" t="str">
            <v>5為替変動,その他</v>
          </cell>
          <cell r="C326" t="str">
            <v>07社シ国内</v>
          </cell>
          <cell r="D326">
            <v>0</v>
          </cell>
          <cell r="E326">
            <v>0</v>
          </cell>
          <cell r="F326">
            <v>0</v>
          </cell>
          <cell r="G326">
            <v>0</v>
          </cell>
          <cell r="H326">
            <v>0</v>
          </cell>
          <cell r="I326">
            <v>0</v>
          </cell>
          <cell r="J326">
            <v>0</v>
          </cell>
        </row>
        <row r="327">
          <cell r="A327" t="str">
            <v>S</v>
          </cell>
          <cell r="B327" t="str">
            <v>5為替変動,その他</v>
          </cell>
          <cell r="C327" t="str">
            <v>14社情</v>
          </cell>
          <cell r="D327">
            <v>0</v>
          </cell>
          <cell r="E327">
            <v>0</v>
          </cell>
          <cell r="F327">
            <v>0</v>
          </cell>
          <cell r="G327">
            <v>0</v>
          </cell>
          <cell r="H327">
            <v>0</v>
          </cell>
          <cell r="I327">
            <v>0</v>
          </cell>
          <cell r="J327">
            <v>0</v>
          </cell>
        </row>
        <row r="328">
          <cell r="A328" t="str">
            <v>S</v>
          </cell>
          <cell r="B328" t="str">
            <v>5為替変動,その他</v>
          </cell>
          <cell r="C328" t="str">
            <v>22その他</v>
          </cell>
          <cell r="D328">
            <v>0</v>
          </cell>
          <cell r="E328">
            <v>0</v>
          </cell>
          <cell r="F328">
            <v>0</v>
          </cell>
          <cell r="G328">
            <v>0</v>
          </cell>
          <cell r="H328">
            <v>0</v>
          </cell>
          <cell r="I328">
            <v>0</v>
          </cell>
          <cell r="J328">
            <v>0</v>
          </cell>
        </row>
        <row r="329">
          <cell r="A329" t="str">
            <v>S</v>
          </cell>
          <cell r="B329" t="str">
            <v>5為替変動,その他 計</v>
          </cell>
          <cell r="D329">
            <v>0</v>
          </cell>
          <cell r="E329">
            <v>0</v>
          </cell>
          <cell r="F329">
            <v>0</v>
          </cell>
          <cell r="G329">
            <v>0</v>
          </cell>
          <cell r="H329">
            <v>0</v>
          </cell>
          <cell r="I329">
            <v>0</v>
          </cell>
          <cell r="J329">
            <v>0</v>
          </cell>
        </row>
        <row r="330">
          <cell r="A330" t="str">
            <v>S</v>
          </cell>
          <cell r="B330" t="str">
            <v>6鉄鋼（電動機）</v>
          </cell>
          <cell r="C330" t="str">
            <v>03産業国内</v>
          </cell>
          <cell r="D330">
            <v>0</v>
          </cell>
          <cell r="E330">
            <v>60</v>
          </cell>
          <cell r="F330">
            <v>0</v>
          </cell>
          <cell r="G330">
            <v>0</v>
          </cell>
          <cell r="H330">
            <v>0</v>
          </cell>
          <cell r="I330">
            <v>280</v>
          </cell>
          <cell r="J330">
            <v>340</v>
          </cell>
        </row>
        <row r="331">
          <cell r="A331" t="str">
            <v>S</v>
          </cell>
          <cell r="B331" t="str">
            <v>6鉄鋼（電動機）</v>
          </cell>
          <cell r="C331" t="str">
            <v>04産業海外</v>
          </cell>
          <cell r="D331">
            <v>0</v>
          </cell>
          <cell r="E331">
            <v>0</v>
          </cell>
          <cell r="F331">
            <v>220</v>
          </cell>
          <cell r="G331">
            <v>0</v>
          </cell>
          <cell r="H331">
            <v>0</v>
          </cell>
          <cell r="I331">
            <v>0</v>
          </cell>
          <cell r="J331">
            <v>220</v>
          </cell>
        </row>
        <row r="332">
          <cell r="A332" t="str">
            <v>S</v>
          </cell>
          <cell r="B332" t="str">
            <v>6鉄鋼（電動機） 計</v>
          </cell>
          <cell r="D332">
            <v>0</v>
          </cell>
          <cell r="E332">
            <v>60</v>
          </cell>
          <cell r="F332">
            <v>220</v>
          </cell>
          <cell r="G332">
            <v>0</v>
          </cell>
          <cell r="H332">
            <v>0</v>
          </cell>
          <cell r="I332">
            <v>280</v>
          </cell>
          <cell r="J332">
            <v>560</v>
          </cell>
        </row>
        <row r="333">
          <cell r="A333" t="str">
            <v>S 計</v>
          </cell>
          <cell r="D333">
            <v>50</v>
          </cell>
          <cell r="E333">
            <v>180</v>
          </cell>
          <cell r="F333">
            <v>1620</v>
          </cell>
          <cell r="G333">
            <v>60</v>
          </cell>
          <cell r="H333">
            <v>0</v>
          </cell>
          <cell r="I333">
            <v>5290</v>
          </cell>
          <cell r="J333">
            <v>7200</v>
          </cell>
        </row>
        <row r="334">
          <cell r="A334" t="str">
            <v>T</v>
          </cell>
          <cell r="B334" t="str">
            <v>01Ｔ／Ｇプラント</v>
          </cell>
          <cell r="C334" t="str">
            <v>01電力</v>
          </cell>
          <cell r="D334">
            <v>1210</v>
          </cell>
          <cell r="E334">
            <v>0</v>
          </cell>
          <cell r="F334">
            <v>0</v>
          </cell>
          <cell r="G334">
            <v>0</v>
          </cell>
          <cell r="H334">
            <v>0</v>
          </cell>
          <cell r="I334">
            <v>0</v>
          </cell>
          <cell r="J334">
            <v>1210</v>
          </cell>
        </row>
        <row r="335">
          <cell r="A335" t="str">
            <v>T</v>
          </cell>
          <cell r="B335" t="str">
            <v>01Ｔ／Ｇプラント</v>
          </cell>
          <cell r="C335" t="str">
            <v>02電力海</v>
          </cell>
          <cell r="D335">
            <v>740</v>
          </cell>
          <cell r="E335">
            <v>2360</v>
          </cell>
          <cell r="F335">
            <v>600</v>
          </cell>
          <cell r="G335">
            <v>360</v>
          </cell>
          <cell r="H335">
            <v>350</v>
          </cell>
          <cell r="I335">
            <v>460</v>
          </cell>
          <cell r="J335">
            <v>4870</v>
          </cell>
        </row>
        <row r="336">
          <cell r="A336" t="str">
            <v>T</v>
          </cell>
          <cell r="B336" t="str">
            <v>01Ｔ／Ｇプラント 計</v>
          </cell>
          <cell r="D336">
            <v>1950</v>
          </cell>
          <cell r="E336">
            <v>2360</v>
          </cell>
          <cell r="F336">
            <v>600</v>
          </cell>
          <cell r="G336">
            <v>360</v>
          </cell>
          <cell r="H336">
            <v>350</v>
          </cell>
          <cell r="I336">
            <v>460</v>
          </cell>
          <cell r="J336">
            <v>6080</v>
          </cell>
        </row>
        <row r="337">
          <cell r="A337" t="str">
            <v>T</v>
          </cell>
          <cell r="B337" t="str">
            <v>02Ｔ／Ｇ予防保全</v>
          </cell>
          <cell r="C337" t="str">
            <v>01電力</v>
          </cell>
          <cell r="D337">
            <v>380</v>
          </cell>
          <cell r="E337">
            <v>220</v>
          </cell>
          <cell r="F337">
            <v>50</v>
          </cell>
          <cell r="G337">
            <v>40</v>
          </cell>
          <cell r="H337">
            <v>20</v>
          </cell>
          <cell r="I337">
            <v>350</v>
          </cell>
          <cell r="J337">
            <v>1060</v>
          </cell>
        </row>
        <row r="338">
          <cell r="A338" t="str">
            <v>T</v>
          </cell>
          <cell r="B338" t="str">
            <v>02Ｔ／Ｇ予防保全</v>
          </cell>
          <cell r="C338" t="str">
            <v>02電力海</v>
          </cell>
          <cell r="D338">
            <v>350</v>
          </cell>
          <cell r="E338">
            <v>0</v>
          </cell>
          <cell r="F338">
            <v>0</v>
          </cell>
          <cell r="G338">
            <v>0</v>
          </cell>
          <cell r="H338">
            <v>0</v>
          </cell>
          <cell r="I338">
            <v>110</v>
          </cell>
          <cell r="J338">
            <v>460</v>
          </cell>
        </row>
        <row r="339">
          <cell r="A339" t="str">
            <v>T</v>
          </cell>
          <cell r="B339" t="str">
            <v>02Ｔ／Ｇ予防保全</v>
          </cell>
          <cell r="C339" t="str">
            <v>05交通国内</v>
          </cell>
          <cell r="D339">
            <v>0</v>
          </cell>
          <cell r="E339">
            <v>0</v>
          </cell>
          <cell r="F339">
            <v>0</v>
          </cell>
          <cell r="G339">
            <v>0</v>
          </cell>
          <cell r="H339">
            <v>0</v>
          </cell>
          <cell r="I339">
            <v>0</v>
          </cell>
          <cell r="J339">
            <v>0</v>
          </cell>
        </row>
        <row r="340">
          <cell r="A340" t="str">
            <v>T</v>
          </cell>
          <cell r="B340" t="str">
            <v>02Ｔ／Ｇ予防保全</v>
          </cell>
          <cell r="C340" t="str">
            <v>21直扱</v>
          </cell>
          <cell r="D340">
            <v>0</v>
          </cell>
          <cell r="E340">
            <v>0</v>
          </cell>
          <cell r="F340">
            <v>0</v>
          </cell>
          <cell r="G340">
            <v>0</v>
          </cell>
          <cell r="H340">
            <v>0</v>
          </cell>
          <cell r="I340">
            <v>0</v>
          </cell>
          <cell r="J340">
            <v>0</v>
          </cell>
        </row>
        <row r="341">
          <cell r="A341" t="str">
            <v>T</v>
          </cell>
          <cell r="B341" t="str">
            <v>02Ｔ／Ｇ予防保全 計</v>
          </cell>
          <cell r="D341">
            <v>730</v>
          </cell>
          <cell r="E341">
            <v>220</v>
          </cell>
          <cell r="F341">
            <v>50</v>
          </cell>
          <cell r="G341">
            <v>40</v>
          </cell>
          <cell r="H341">
            <v>20</v>
          </cell>
          <cell r="I341">
            <v>460</v>
          </cell>
          <cell r="J341">
            <v>1520</v>
          </cell>
        </row>
        <row r="342">
          <cell r="A342" t="str">
            <v>T</v>
          </cell>
          <cell r="B342" t="str">
            <v>03Ｔ／Ｇ海外Ｓ／Ｖ</v>
          </cell>
          <cell r="C342" t="str">
            <v>02電力海</v>
          </cell>
          <cell r="D342">
            <v>0</v>
          </cell>
          <cell r="E342">
            <v>0</v>
          </cell>
          <cell r="F342">
            <v>0</v>
          </cell>
          <cell r="G342">
            <v>20</v>
          </cell>
          <cell r="H342">
            <v>0</v>
          </cell>
          <cell r="I342">
            <v>30</v>
          </cell>
          <cell r="J342">
            <v>50</v>
          </cell>
        </row>
        <row r="343">
          <cell r="A343" t="str">
            <v>T</v>
          </cell>
          <cell r="B343" t="str">
            <v>03Ｔ／Ｇ海外Ｓ／Ｖ 計</v>
          </cell>
          <cell r="D343">
            <v>0</v>
          </cell>
          <cell r="E343">
            <v>0</v>
          </cell>
          <cell r="F343">
            <v>0</v>
          </cell>
          <cell r="G343">
            <v>20</v>
          </cell>
          <cell r="H343">
            <v>0</v>
          </cell>
          <cell r="I343">
            <v>30</v>
          </cell>
          <cell r="J343">
            <v>50</v>
          </cell>
        </row>
        <row r="344">
          <cell r="A344" t="str">
            <v>T</v>
          </cell>
          <cell r="B344" t="str">
            <v>04(長)Ｔ／Ｇ（空冷）</v>
          </cell>
          <cell r="C344" t="str">
            <v>01電力</v>
          </cell>
          <cell r="D344">
            <v>0</v>
          </cell>
          <cell r="E344">
            <v>50</v>
          </cell>
          <cell r="F344">
            <v>10</v>
          </cell>
          <cell r="G344">
            <v>0</v>
          </cell>
          <cell r="H344">
            <v>0</v>
          </cell>
          <cell r="I344">
            <v>410</v>
          </cell>
          <cell r="J344">
            <v>470</v>
          </cell>
        </row>
        <row r="345">
          <cell r="A345" t="str">
            <v>T</v>
          </cell>
          <cell r="B345" t="str">
            <v>04(長)Ｔ／Ｇ（空冷）</v>
          </cell>
          <cell r="C345" t="str">
            <v>02電力海</v>
          </cell>
          <cell r="D345">
            <v>90</v>
          </cell>
          <cell r="E345">
            <v>80</v>
          </cell>
          <cell r="F345">
            <v>80</v>
          </cell>
          <cell r="G345">
            <v>40</v>
          </cell>
          <cell r="H345">
            <v>0</v>
          </cell>
          <cell r="I345">
            <v>150</v>
          </cell>
          <cell r="J345">
            <v>440</v>
          </cell>
        </row>
        <row r="346">
          <cell r="A346" t="str">
            <v>T</v>
          </cell>
          <cell r="B346" t="str">
            <v>04(長)Ｔ／Ｇ（空冷）</v>
          </cell>
          <cell r="C346" t="str">
            <v>03産業国内</v>
          </cell>
          <cell r="D346">
            <v>0</v>
          </cell>
          <cell r="E346">
            <v>0</v>
          </cell>
          <cell r="F346">
            <v>0</v>
          </cell>
          <cell r="G346">
            <v>30</v>
          </cell>
          <cell r="H346">
            <v>20</v>
          </cell>
          <cell r="I346">
            <v>0</v>
          </cell>
          <cell r="J346">
            <v>50</v>
          </cell>
        </row>
        <row r="347">
          <cell r="A347" t="str">
            <v>T</v>
          </cell>
          <cell r="B347" t="str">
            <v>04(長)Ｔ／Ｇ（空冷）</v>
          </cell>
          <cell r="C347" t="str">
            <v>20社供</v>
          </cell>
          <cell r="D347">
            <v>0</v>
          </cell>
          <cell r="E347">
            <v>0</v>
          </cell>
          <cell r="F347">
            <v>0</v>
          </cell>
          <cell r="G347">
            <v>0</v>
          </cell>
          <cell r="H347">
            <v>0</v>
          </cell>
          <cell r="I347">
            <v>0</v>
          </cell>
          <cell r="J347">
            <v>0</v>
          </cell>
        </row>
        <row r="348">
          <cell r="A348" t="str">
            <v>T</v>
          </cell>
          <cell r="B348" t="str">
            <v>04(長)Ｔ／Ｇ（空冷）</v>
          </cell>
          <cell r="C348" t="str">
            <v>21直扱</v>
          </cell>
          <cell r="D348">
            <v>0</v>
          </cell>
          <cell r="E348">
            <v>0</v>
          </cell>
          <cell r="F348">
            <v>0</v>
          </cell>
          <cell r="G348">
            <v>0</v>
          </cell>
          <cell r="H348">
            <v>0</v>
          </cell>
          <cell r="I348">
            <v>0</v>
          </cell>
          <cell r="J348">
            <v>0</v>
          </cell>
        </row>
        <row r="349">
          <cell r="A349" t="str">
            <v>T</v>
          </cell>
          <cell r="B349" t="str">
            <v>04(長)Ｔ／Ｇ（空冷） 計</v>
          </cell>
          <cell r="D349">
            <v>90</v>
          </cell>
          <cell r="E349">
            <v>130</v>
          </cell>
          <cell r="F349">
            <v>90</v>
          </cell>
          <cell r="G349">
            <v>70</v>
          </cell>
          <cell r="H349">
            <v>20</v>
          </cell>
          <cell r="I349">
            <v>560</v>
          </cell>
          <cell r="J349">
            <v>960</v>
          </cell>
        </row>
        <row r="350">
          <cell r="A350" t="str">
            <v>T</v>
          </cell>
          <cell r="B350" t="str">
            <v>05Ｗ／Ｇプラント</v>
          </cell>
          <cell r="C350" t="str">
            <v>01電力</v>
          </cell>
          <cell r="D350">
            <v>0</v>
          </cell>
          <cell r="E350">
            <v>0</v>
          </cell>
          <cell r="F350">
            <v>0</v>
          </cell>
          <cell r="G350">
            <v>0</v>
          </cell>
          <cell r="H350">
            <v>0</v>
          </cell>
          <cell r="I350">
            <v>10</v>
          </cell>
          <cell r="J350">
            <v>10</v>
          </cell>
        </row>
        <row r="351">
          <cell r="A351" t="str">
            <v>T</v>
          </cell>
          <cell r="B351" t="str">
            <v>05Ｗ／Ｇプラント</v>
          </cell>
          <cell r="C351" t="str">
            <v>02電力海</v>
          </cell>
          <cell r="D351">
            <v>0</v>
          </cell>
          <cell r="E351">
            <v>0</v>
          </cell>
          <cell r="F351">
            <v>0</v>
          </cell>
          <cell r="G351">
            <v>0</v>
          </cell>
          <cell r="H351">
            <v>0</v>
          </cell>
          <cell r="I351">
            <v>0</v>
          </cell>
          <cell r="J351">
            <v>0</v>
          </cell>
        </row>
        <row r="352">
          <cell r="A352" t="str">
            <v>T</v>
          </cell>
          <cell r="B352" t="str">
            <v>05Ｗ／Ｇプラント</v>
          </cell>
          <cell r="C352" t="str">
            <v>07社シ国内</v>
          </cell>
          <cell r="D352">
            <v>0</v>
          </cell>
          <cell r="E352">
            <v>0</v>
          </cell>
          <cell r="F352">
            <v>0</v>
          </cell>
          <cell r="G352">
            <v>0</v>
          </cell>
          <cell r="H352">
            <v>0</v>
          </cell>
          <cell r="I352">
            <v>0</v>
          </cell>
          <cell r="J352">
            <v>0</v>
          </cell>
        </row>
        <row r="353">
          <cell r="A353" t="str">
            <v>T</v>
          </cell>
          <cell r="B353" t="str">
            <v>05Ｗ／Ｇプラント</v>
          </cell>
          <cell r="C353" t="str">
            <v>14社情</v>
          </cell>
          <cell r="D353">
            <v>0</v>
          </cell>
          <cell r="E353">
            <v>0</v>
          </cell>
          <cell r="F353">
            <v>0</v>
          </cell>
          <cell r="G353">
            <v>0</v>
          </cell>
          <cell r="H353">
            <v>0</v>
          </cell>
          <cell r="I353">
            <v>0</v>
          </cell>
          <cell r="J353">
            <v>0</v>
          </cell>
        </row>
        <row r="354">
          <cell r="A354" t="str">
            <v>T</v>
          </cell>
          <cell r="B354" t="str">
            <v>05Ｗ／Ｇプラント 計</v>
          </cell>
          <cell r="D354">
            <v>0</v>
          </cell>
          <cell r="E354">
            <v>0</v>
          </cell>
          <cell r="F354">
            <v>0</v>
          </cell>
          <cell r="G354">
            <v>0</v>
          </cell>
          <cell r="H354">
            <v>0</v>
          </cell>
          <cell r="I354">
            <v>10</v>
          </cell>
          <cell r="J354">
            <v>10</v>
          </cell>
        </row>
        <row r="355">
          <cell r="A355" t="str">
            <v>T</v>
          </cell>
          <cell r="B355" t="str">
            <v>06Ｗ／Ｇ予防保全</v>
          </cell>
          <cell r="C355" t="str">
            <v>01電力</v>
          </cell>
          <cell r="D355">
            <v>20</v>
          </cell>
          <cell r="E355">
            <v>70</v>
          </cell>
          <cell r="F355">
            <v>220</v>
          </cell>
          <cell r="G355">
            <v>300</v>
          </cell>
          <cell r="H355">
            <v>220</v>
          </cell>
          <cell r="I355">
            <v>990</v>
          </cell>
          <cell r="J355">
            <v>1820</v>
          </cell>
        </row>
        <row r="356">
          <cell r="A356" t="str">
            <v>T</v>
          </cell>
          <cell r="B356" t="str">
            <v>06Ｗ／Ｇ予防保全</v>
          </cell>
          <cell r="C356" t="str">
            <v>02電力海</v>
          </cell>
          <cell r="D356">
            <v>0</v>
          </cell>
          <cell r="E356">
            <v>0</v>
          </cell>
          <cell r="F356">
            <v>0</v>
          </cell>
          <cell r="G356">
            <v>0</v>
          </cell>
          <cell r="H356">
            <v>0</v>
          </cell>
          <cell r="I356">
            <v>30</v>
          </cell>
          <cell r="J356">
            <v>30</v>
          </cell>
        </row>
        <row r="357">
          <cell r="A357" t="str">
            <v>T</v>
          </cell>
          <cell r="B357" t="str">
            <v>06Ｗ／Ｇ予防保全</v>
          </cell>
          <cell r="C357" t="str">
            <v>05交通国内</v>
          </cell>
          <cell r="D357">
            <v>0</v>
          </cell>
          <cell r="E357">
            <v>0</v>
          </cell>
          <cell r="F357">
            <v>0</v>
          </cell>
          <cell r="G357">
            <v>0</v>
          </cell>
          <cell r="H357">
            <v>0</v>
          </cell>
          <cell r="I357">
            <v>0</v>
          </cell>
          <cell r="J357">
            <v>0</v>
          </cell>
        </row>
        <row r="358">
          <cell r="A358" t="str">
            <v>T</v>
          </cell>
          <cell r="B358" t="str">
            <v>06Ｗ／Ｇ予防保全</v>
          </cell>
          <cell r="C358" t="str">
            <v>07社シ国内</v>
          </cell>
          <cell r="D358">
            <v>0</v>
          </cell>
          <cell r="E358">
            <v>0</v>
          </cell>
          <cell r="F358">
            <v>0</v>
          </cell>
          <cell r="G358">
            <v>0</v>
          </cell>
          <cell r="H358">
            <v>0</v>
          </cell>
          <cell r="I358">
            <v>0</v>
          </cell>
          <cell r="J358">
            <v>0</v>
          </cell>
        </row>
        <row r="359">
          <cell r="A359" t="str">
            <v>T</v>
          </cell>
          <cell r="B359" t="str">
            <v>06Ｗ／Ｇ予防保全</v>
          </cell>
          <cell r="C359" t="str">
            <v>09社シ海</v>
          </cell>
          <cell r="D359">
            <v>0</v>
          </cell>
          <cell r="E359">
            <v>0</v>
          </cell>
          <cell r="F359">
            <v>0</v>
          </cell>
          <cell r="G359">
            <v>0</v>
          </cell>
          <cell r="H359">
            <v>0</v>
          </cell>
          <cell r="I359">
            <v>0</v>
          </cell>
          <cell r="J359">
            <v>0</v>
          </cell>
        </row>
        <row r="360">
          <cell r="A360" t="str">
            <v>T</v>
          </cell>
          <cell r="B360" t="str">
            <v>06Ｗ／Ｇ予防保全</v>
          </cell>
          <cell r="C360" t="str">
            <v>14社情</v>
          </cell>
          <cell r="D360">
            <v>0</v>
          </cell>
          <cell r="E360">
            <v>0</v>
          </cell>
          <cell r="F360">
            <v>0</v>
          </cell>
          <cell r="G360">
            <v>0</v>
          </cell>
          <cell r="H360">
            <v>0</v>
          </cell>
          <cell r="I360">
            <v>0</v>
          </cell>
          <cell r="J360">
            <v>0</v>
          </cell>
        </row>
        <row r="361">
          <cell r="A361" t="str">
            <v>T</v>
          </cell>
          <cell r="B361" t="str">
            <v>06Ｗ／Ｇ予防保全</v>
          </cell>
          <cell r="C361" t="str">
            <v>22その他</v>
          </cell>
          <cell r="D361">
            <v>0</v>
          </cell>
          <cell r="E361">
            <v>0</v>
          </cell>
          <cell r="F361">
            <v>0</v>
          </cell>
          <cell r="G361">
            <v>0</v>
          </cell>
          <cell r="H361">
            <v>0</v>
          </cell>
          <cell r="I361">
            <v>0</v>
          </cell>
          <cell r="J361">
            <v>0</v>
          </cell>
        </row>
        <row r="362">
          <cell r="A362" t="str">
            <v>T</v>
          </cell>
          <cell r="B362" t="str">
            <v>06Ｗ／Ｇ予防保全 計</v>
          </cell>
          <cell r="D362">
            <v>20</v>
          </cell>
          <cell r="E362">
            <v>70</v>
          </cell>
          <cell r="F362">
            <v>220</v>
          </cell>
          <cell r="G362">
            <v>300</v>
          </cell>
          <cell r="H362">
            <v>220</v>
          </cell>
          <cell r="I362">
            <v>1020</v>
          </cell>
          <cell r="J362">
            <v>1850</v>
          </cell>
        </row>
        <row r="363">
          <cell r="A363" t="str">
            <v>T</v>
          </cell>
          <cell r="B363" t="str">
            <v>07Ｗ／Ｇ海外Ｓ／Ｖ</v>
          </cell>
          <cell r="C363" t="str">
            <v>02電力海</v>
          </cell>
          <cell r="D363">
            <v>0</v>
          </cell>
          <cell r="E363">
            <v>0</v>
          </cell>
          <cell r="F363">
            <v>0</v>
          </cell>
          <cell r="G363">
            <v>0</v>
          </cell>
          <cell r="H363">
            <v>0</v>
          </cell>
          <cell r="I363">
            <v>60</v>
          </cell>
          <cell r="J363">
            <v>60</v>
          </cell>
        </row>
        <row r="364">
          <cell r="A364" t="str">
            <v>T</v>
          </cell>
          <cell r="B364" t="str">
            <v>07Ｗ／Ｇ海外Ｓ／Ｖ 計</v>
          </cell>
          <cell r="D364">
            <v>0</v>
          </cell>
          <cell r="E364">
            <v>0</v>
          </cell>
          <cell r="F364">
            <v>0</v>
          </cell>
          <cell r="G364">
            <v>0</v>
          </cell>
          <cell r="H364">
            <v>0</v>
          </cell>
          <cell r="I364">
            <v>60</v>
          </cell>
          <cell r="J364">
            <v>60</v>
          </cell>
        </row>
        <row r="365">
          <cell r="A365" t="str">
            <v>T</v>
          </cell>
          <cell r="B365" t="str">
            <v>08鉄・非鉄用直流機</v>
          </cell>
          <cell r="C365" t="str">
            <v>03産業国内</v>
          </cell>
          <cell r="D365">
            <v>0</v>
          </cell>
          <cell r="E365">
            <v>0</v>
          </cell>
          <cell r="F365">
            <v>10</v>
          </cell>
          <cell r="G365">
            <v>0</v>
          </cell>
          <cell r="H365">
            <v>0</v>
          </cell>
          <cell r="I365">
            <v>20</v>
          </cell>
          <cell r="J365">
            <v>30</v>
          </cell>
        </row>
        <row r="366">
          <cell r="A366" t="str">
            <v>T</v>
          </cell>
          <cell r="B366" t="str">
            <v>08鉄・非鉄用直流機</v>
          </cell>
          <cell r="C366" t="str">
            <v>04産業海外</v>
          </cell>
          <cell r="D366">
            <v>0</v>
          </cell>
          <cell r="E366">
            <v>0</v>
          </cell>
          <cell r="F366">
            <v>0</v>
          </cell>
          <cell r="G366">
            <v>0</v>
          </cell>
          <cell r="H366">
            <v>0</v>
          </cell>
          <cell r="I366">
            <v>0</v>
          </cell>
          <cell r="J366">
            <v>0</v>
          </cell>
        </row>
        <row r="367">
          <cell r="A367" t="str">
            <v>T</v>
          </cell>
          <cell r="B367" t="str">
            <v>08鉄・非鉄用直流機 計</v>
          </cell>
          <cell r="D367">
            <v>0</v>
          </cell>
          <cell r="E367">
            <v>0</v>
          </cell>
          <cell r="F367">
            <v>10</v>
          </cell>
          <cell r="G367">
            <v>0</v>
          </cell>
          <cell r="H367">
            <v>0</v>
          </cell>
          <cell r="I367">
            <v>20</v>
          </cell>
          <cell r="J367">
            <v>30</v>
          </cell>
        </row>
        <row r="368">
          <cell r="A368" t="str">
            <v>T</v>
          </cell>
          <cell r="B368" t="str">
            <v>09(防)用直流機</v>
          </cell>
          <cell r="C368" t="str">
            <v>03産業国内</v>
          </cell>
          <cell r="D368">
            <v>520</v>
          </cell>
          <cell r="E368">
            <v>0</v>
          </cell>
          <cell r="F368">
            <v>140</v>
          </cell>
          <cell r="G368">
            <v>0</v>
          </cell>
          <cell r="H368">
            <v>0</v>
          </cell>
          <cell r="I368">
            <v>0</v>
          </cell>
          <cell r="J368">
            <v>660</v>
          </cell>
        </row>
        <row r="369">
          <cell r="A369" t="str">
            <v>T</v>
          </cell>
          <cell r="B369" t="str">
            <v>09(防)用直流機 計</v>
          </cell>
          <cell r="D369">
            <v>520</v>
          </cell>
          <cell r="E369">
            <v>0</v>
          </cell>
          <cell r="F369">
            <v>140</v>
          </cell>
          <cell r="G369">
            <v>0</v>
          </cell>
          <cell r="H369">
            <v>0</v>
          </cell>
          <cell r="I369">
            <v>0</v>
          </cell>
          <cell r="J369">
            <v>660</v>
          </cell>
        </row>
        <row r="370">
          <cell r="A370" t="str">
            <v>T</v>
          </cell>
          <cell r="B370" t="str">
            <v>10一般工業用他直流機</v>
          </cell>
          <cell r="C370" t="str">
            <v>03産業国内</v>
          </cell>
          <cell r="D370">
            <v>0</v>
          </cell>
          <cell r="E370">
            <v>0</v>
          </cell>
          <cell r="F370">
            <v>0</v>
          </cell>
          <cell r="G370">
            <v>0</v>
          </cell>
          <cell r="H370">
            <v>0</v>
          </cell>
          <cell r="I370">
            <v>10</v>
          </cell>
          <cell r="J370">
            <v>10</v>
          </cell>
        </row>
        <row r="371">
          <cell r="A371" t="str">
            <v>T</v>
          </cell>
          <cell r="B371" t="str">
            <v>10一般工業用他直流機</v>
          </cell>
          <cell r="C371" t="str">
            <v>04産業海外</v>
          </cell>
          <cell r="D371">
            <v>0</v>
          </cell>
          <cell r="E371">
            <v>0</v>
          </cell>
          <cell r="F371">
            <v>0</v>
          </cell>
          <cell r="G371">
            <v>0</v>
          </cell>
          <cell r="H371">
            <v>0</v>
          </cell>
          <cell r="I371">
            <v>0</v>
          </cell>
          <cell r="J371">
            <v>0</v>
          </cell>
        </row>
        <row r="372">
          <cell r="A372" t="str">
            <v>T</v>
          </cell>
          <cell r="B372" t="str">
            <v>10一般工業用他直流機</v>
          </cell>
          <cell r="C372" t="str">
            <v>10機器</v>
          </cell>
          <cell r="D372">
            <v>0</v>
          </cell>
          <cell r="E372">
            <v>0</v>
          </cell>
          <cell r="F372">
            <v>0</v>
          </cell>
          <cell r="G372">
            <v>0</v>
          </cell>
          <cell r="H372">
            <v>0</v>
          </cell>
          <cell r="I372">
            <v>0</v>
          </cell>
          <cell r="J372">
            <v>0</v>
          </cell>
        </row>
        <row r="373">
          <cell r="A373" t="str">
            <v>T</v>
          </cell>
          <cell r="B373" t="str">
            <v>10一般工業用他直流機</v>
          </cell>
          <cell r="C373" t="str">
            <v>20社供</v>
          </cell>
          <cell r="D373">
            <v>0</v>
          </cell>
          <cell r="E373">
            <v>0</v>
          </cell>
          <cell r="F373">
            <v>0</v>
          </cell>
          <cell r="G373">
            <v>0</v>
          </cell>
          <cell r="H373">
            <v>0</v>
          </cell>
          <cell r="I373">
            <v>0</v>
          </cell>
          <cell r="J373">
            <v>0</v>
          </cell>
        </row>
        <row r="374">
          <cell r="A374" t="str">
            <v>T</v>
          </cell>
          <cell r="B374" t="str">
            <v>10一般工業用他直流機</v>
          </cell>
          <cell r="C374" t="str">
            <v>21直扱</v>
          </cell>
          <cell r="D374">
            <v>0</v>
          </cell>
          <cell r="E374">
            <v>0</v>
          </cell>
          <cell r="F374">
            <v>0</v>
          </cell>
          <cell r="G374">
            <v>0</v>
          </cell>
          <cell r="H374">
            <v>0</v>
          </cell>
          <cell r="I374">
            <v>0</v>
          </cell>
          <cell r="J374">
            <v>0</v>
          </cell>
        </row>
        <row r="375">
          <cell r="A375" t="str">
            <v>T</v>
          </cell>
          <cell r="B375" t="str">
            <v>10一般工業用他直流機 計</v>
          </cell>
          <cell r="D375">
            <v>0</v>
          </cell>
          <cell r="E375">
            <v>0</v>
          </cell>
          <cell r="F375">
            <v>0</v>
          </cell>
          <cell r="G375">
            <v>0</v>
          </cell>
          <cell r="H375">
            <v>0</v>
          </cell>
          <cell r="I375">
            <v>10</v>
          </cell>
          <cell r="J375">
            <v>10</v>
          </cell>
        </row>
        <row r="376">
          <cell r="A376" t="str">
            <v>T</v>
          </cell>
          <cell r="B376" t="str">
            <v>11電力用直流機</v>
          </cell>
          <cell r="C376" t="str">
            <v>01電力</v>
          </cell>
          <cell r="D376">
            <v>10</v>
          </cell>
          <cell r="E376">
            <v>0</v>
          </cell>
          <cell r="F376">
            <v>0</v>
          </cell>
          <cell r="G376">
            <v>0</v>
          </cell>
          <cell r="H376">
            <v>0</v>
          </cell>
          <cell r="I376">
            <v>0</v>
          </cell>
          <cell r="J376">
            <v>10</v>
          </cell>
        </row>
        <row r="377">
          <cell r="A377" t="str">
            <v>T</v>
          </cell>
          <cell r="B377" t="str">
            <v>11電力用直流機</v>
          </cell>
          <cell r="C377" t="str">
            <v>02電力海</v>
          </cell>
          <cell r="D377">
            <v>0</v>
          </cell>
          <cell r="E377">
            <v>40</v>
          </cell>
          <cell r="F377">
            <v>0</v>
          </cell>
          <cell r="G377">
            <v>10</v>
          </cell>
          <cell r="H377">
            <v>10</v>
          </cell>
          <cell r="I377">
            <v>0</v>
          </cell>
          <cell r="J377">
            <v>60</v>
          </cell>
        </row>
        <row r="378">
          <cell r="A378" t="str">
            <v>T</v>
          </cell>
          <cell r="B378" t="str">
            <v>11電力用直流機 計</v>
          </cell>
          <cell r="D378">
            <v>10</v>
          </cell>
          <cell r="E378">
            <v>40</v>
          </cell>
          <cell r="F378">
            <v>0</v>
          </cell>
          <cell r="G378">
            <v>10</v>
          </cell>
          <cell r="H378">
            <v>10</v>
          </cell>
          <cell r="I378">
            <v>0</v>
          </cell>
          <cell r="J378">
            <v>70</v>
          </cell>
        </row>
        <row r="379">
          <cell r="A379" t="str">
            <v>T</v>
          </cell>
          <cell r="B379" t="str">
            <v>12国内エレ用回転機</v>
          </cell>
          <cell r="C379" t="str">
            <v>20社供</v>
          </cell>
          <cell r="D379">
            <v>0</v>
          </cell>
          <cell r="E379">
            <v>0</v>
          </cell>
          <cell r="F379">
            <v>0</v>
          </cell>
          <cell r="G379">
            <v>0</v>
          </cell>
          <cell r="H379">
            <v>0</v>
          </cell>
          <cell r="I379">
            <v>0</v>
          </cell>
          <cell r="J379">
            <v>0</v>
          </cell>
        </row>
        <row r="380">
          <cell r="A380" t="str">
            <v>T</v>
          </cell>
          <cell r="B380" t="str">
            <v>12国内エレ用回転機 計</v>
          </cell>
          <cell r="D380">
            <v>0</v>
          </cell>
          <cell r="E380">
            <v>0</v>
          </cell>
          <cell r="F380">
            <v>0</v>
          </cell>
          <cell r="G380">
            <v>0</v>
          </cell>
          <cell r="H380">
            <v>0</v>
          </cell>
          <cell r="I380">
            <v>0</v>
          </cell>
          <cell r="J380">
            <v>0</v>
          </cell>
        </row>
        <row r="381">
          <cell r="A381" t="str">
            <v>T</v>
          </cell>
          <cell r="B381" t="str">
            <v>13直請加工</v>
          </cell>
          <cell r="C381" t="str">
            <v>10機器</v>
          </cell>
          <cell r="D381">
            <v>0</v>
          </cell>
          <cell r="E381">
            <v>0</v>
          </cell>
          <cell r="F381">
            <v>0</v>
          </cell>
          <cell r="G381">
            <v>0</v>
          </cell>
          <cell r="H381">
            <v>0</v>
          </cell>
          <cell r="I381">
            <v>0</v>
          </cell>
          <cell r="J381">
            <v>0</v>
          </cell>
        </row>
        <row r="382">
          <cell r="A382" t="str">
            <v>T</v>
          </cell>
          <cell r="B382" t="str">
            <v>13直請加工 計</v>
          </cell>
          <cell r="D382">
            <v>0</v>
          </cell>
          <cell r="E382">
            <v>0</v>
          </cell>
          <cell r="F382">
            <v>0</v>
          </cell>
          <cell r="G382">
            <v>0</v>
          </cell>
          <cell r="H382">
            <v>0</v>
          </cell>
          <cell r="I382">
            <v>0</v>
          </cell>
          <cell r="J382">
            <v>0</v>
          </cell>
        </row>
        <row r="383">
          <cell r="A383" t="str">
            <v>T 計</v>
          </cell>
          <cell r="D383">
            <v>3320</v>
          </cell>
          <cell r="E383">
            <v>2820</v>
          </cell>
          <cell r="F383">
            <v>1110</v>
          </cell>
          <cell r="G383">
            <v>800</v>
          </cell>
          <cell r="H383">
            <v>620</v>
          </cell>
          <cell r="I383">
            <v>2630</v>
          </cell>
          <cell r="J383">
            <v>11300</v>
          </cell>
        </row>
        <row r="384">
          <cell r="A384" t="str">
            <v>V</v>
          </cell>
          <cell r="B384" t="str">
            <v>1電力分野</v>
          </cell>
          <cell r="C384" t="str">
            <v>01電力</v>
          </cell>
          <cell r="D384">
            <v>40</v>
          </cell>
          <cell r="E384">
            <v>20</v>
          </cell>
          <cell r="F384">
            <v>90</v>
          </cell>
          <cell r="G384">
            <v>10</v>
          </cell>
          <cell r="H384">
            <v>10</v>
          </cell>
          <cell r="I384">
            <v>3320</v>
          </cell>
          <cell r="J384">
            <v>3490</v>
          </cell>
        </row>
        <row r="385">
          <cell r="A385" t="str">
            <v>V</v>
          </cell>
          <cell r="B385" t="str">
            <v>1電力分野</v>
          </cell>
          <cell r="C385" t="str">
            <v>02電力海</v>
          </cell>
          <cell r="D385">
            <v>0</v>
          </cell>
          <cell r="E385">
            <v>0</v>
          </cell>
          <cell r="F385">
            <v>0</v>
          </cell>
          <cell r="G385">
            <v>0</v>
          </cell>
          <cell r="H385">
            <v>0</v>
          </cell>
          <cell r="I385">
            <v>0</v>
          </cell>
          <cell r="J385">
            <v>0</v>
          </cell>
        </row>
        <row r="386">
          <cell r="A386" t="str">
            <v>V</v>
          </cell>
          <cell r="B386" t="str">
            <v>1電力分野</v>
          </cell>
          <cell r="C386" t="str">
            <v>03産業国内</v>
          </cell>
          <cell r="D386">
            <v>0</v>
          </cell>
          <cell r="E386">
            <v>0</v>
          </cell>
          <cell r="F386">
            <v>0</v>
          </cell>
          <cell r="G386">
            <v>0</v>
          </cell>
          <cell r="H386">
            <v>0</v>
          </cell>
          <cell r="I386">
            <v>0</v>
          </cell>
          <cell r="J386">
            <v>0</v>
          </cell>
        </row>
        <row r="387">
          <cell r="A387" t="str">
            <v>V</v>
          </cell>
          <cell r="B387" t="str">
            <v>1電力分野</v>
          </cell>
          <cell r="C387" t="str">
            <v>07社シ国内</v>
          </cell>
          <cell r="D387">
            <v>0</v>
          </cell>
          <cell r="E387">
            <v>0</v>
          </cell>
          <cell r="F387">
            <v>0</v>
          </cell>
          <cell r="G387">
            <v>0</v>
          </cell>
          <cell r="H387">
            <v>0</v>
          </cell>
          <cell r="I387">
            <v>0</v>
          </cell>
          <cell r="J387">
            <v>0</v>
          </cell>
        </row>
        <row r="388">
          <cell r="A388" t="str">
            <v>V</v>
          </cell>
          <cell r="B388" t="str">
            <v>1電力分野</v>
          </cell>
          <cell r="C388" t="str">
            <v>14社情</v>
          </cell>
          <cell r="D388">
            <v>0</v>
          </cell>
          <cell r="E388">
            <v>0</v>
          </cell>
          <cell r="F388">
            <v>0</v>
          </cell>
          <cell r="G388">
            <v>0</v>
          </cell>
          <cell r="H388">
            <v>0</v>
          </cell>
          <cell r="I388">
            <v>0</v>
          </cell>
          <cell r="J388">
            <v>0</v>
          </cell>
        </row>
        <row r="389">
          <cell r="A389" t="str">
            <v>V</v>
          </cell>
          <cell r="B389" t="str">
            <v>1電力分野</v>
          </cell>
          <cell r="C389" t="str">
            <v>16ＮＴＴ</v>
          </cell>
          <cell r="D389">
            <v>0</v>
          </cell>
          <cell r="E389">
            <v>0</v>
          </cell>
          <cell r="F389">
            <v>0</v>
          </cell>
          <cell r="G389">
            <v>0</v>
          </cell>
          <cell r="H389">
            <v>0</v>
          </cell>
          <cell r="I389">
            <v>0</v>
          </cell>
          <cell r="J389">
            <v>0</v>
          </cell>
        </row>
        <row r="390">
          <cell r="A390" t="str">
            <v>V</v>
          </cell>
          <cell r="B390" t="str">
            <v>1電力分野</v>
          </cell>
          <cell r="C390" t="str">
            <v>17電子</v>
          </cell>
          <cell r="D390">
            <v>0</v>
          </cell>
          <cell r="E390">
            <v>0</v>
          </cell>
          <cell r="F390">
            <v>0</v>
          </cell>
          <cell r="G390">
            <v>0</v>
          </cell>
          <cell r="H390">
            <v>0</v>
          </cell>
          <cell r="I390">
            <v>0</v>
          </cell>
          <cell r="J390">
            <v>0</v>
          </cell>
        </row>
        <row r="391">
          <cell r="A391" t="str">
            <v>V</v>
          </cell>
          <cell r="B391" t="str">
            <v>1電力分野</v>
          </cell>
          <cell r="C391" t="str">
            <v>20社供</v>
          </cell>
          <cell r="D391">
            <v>0</v>
          </cell>
          <cell r="E391">
            <v>0</v>
          </cell>
          <cell r="F391">
            <v>0</v>
          </cell>
          <cell r="G391">
            <v>0</v>
          </cell>
          <cell r="H391">
            <v>0</v>
          </cell>
          <cell r="I391">
            <v>0</v>
          </cell>
          <cell r="J391">
            <v>0</v>
          </cell>
        </row>
        <row r="392">
          <cell r="A392" t="str">
            <v>V</v>
          </cell>
          <cell r="B392" t="str">
            <v>1電力分野</v>
          </cell>
          <cell r="C392" t="str">
            <v>21直扱</v>
          </cell>
          <cell r="D392">
            <v>0</v>
          </cell>
          <cell r="E392">
            <v>0</v>
          </cell>
          <cell r="F392">
            <v>0</v>
          </cell>
          <cell r="G392">
            <v>0</v>
          </cell>
          <cell r="H392">
            <v>0</v>
          </cell>
          <cell r="I392">
            <v>0</v>
          </cell>
          <cell r="J392">
            <v>0</v>
          </cell>
        </row>
        <row r="393">
          <cell r="A393" t="str">
            <v>V</v>
          </cell>
          <cell r="B393" t="str">
            <v>1電力分野 計</v>
          </cell>
          <cell r="D393">
            <v>40</v>
          </cell>
          <cell r="E393">
            <v>20</v>
          </cell>
          <cell r="F393">
            <v>90</v>
          </cell>
          <cell r="G393">
            <v>10</v>
          </cell>
          <cell r="H393">
            <v>10</v>
          </cell>
          <cell r="I393">
            <v>3320</v>
          </cell>
          <cell r="J393">
            <v>3490</v>
          </cell>
        </row>
        <row r="394">
          <cell r="A394" t="str">
            <v>V</v>
          </cell>
          <cell r="B394" t="str">
            <v>2交通分野</v>
          </cell>
          <cell r="C394" t="str">
            <v>05交通国内</v>
          </cell>
          <cell r="D394">
            <v>440</v>
          </cell>
          <cell r="E394">
            <v>70</v>
          </cell>
          <cell r="F394">
            <v>70</v>
          </cell>
          <cell r="G394">
            <v>0</v>
          </cell>
          <cell r="H394">
            <v>130</v>
          </cell>
          <cell r="I394">
            <v>890</v>
          </cell>
          <cell r="J394">
            <v>1600</v>
          </cell>
        </row>
        <row r="395">
          <cell r="A395" t="str">
            <v>V</v>
          </cell>
          <cell r="B395" t="str">
            <v>2交通分野</v>
          </cell>
          <cell r="C395" t="str">
            <v>07社シ国内</v>
          </cell>
          <cell r="D395">
            <v>0</v>
          </cell>
          <cell r="E395">
            <v>0</v>
          </cell>
          <cell r="F395">
            <v>0</v>
          </cell>
          <cell r="G395">
            <v>0</v>
          </cell>
          <cell r="H395">
            <v>0</v>
          </cell>
          <cell r="I395">
            <v>0</v>
          </cell>
          <cell r="J395">
            <v>0</v>
          </cell>
        </row>
        <row r="396">
          <cell r="A396" t="str">
            <v>V</v>
          </cell>
          <cell r="B396" t="str">
            <v>2交通分野</v>
          </cell>
          <cell r="C396" t="str">
            <v>21直扱</v>
          </cell>
          <cell r="D396">
            <v>0</v>
          </cell>
          <cell r="E396">
            <v>0</v>
          </cell>
          <cell r="F396">
            <v>0</v>
          </cell>
          <cell r="G396">
            <v>0</v>
          </cell>
          <cell r="H396">
            <v>0</v>
          </cell>
          <cell r="I396">
            <v>0</v>
          </cell>
          <cell r="J396">
            <v>0</v>
          </cell>
        </row>
        <row r="397">
          <cell r="A397" t="str">
            <v>V</v>
          </cell>
          <cell r="B397" t="str">
            <v>2交通分野 計</v>
          </cell>
          <cell r="D397">
            <v>440</v>
          </cell>
          <cell r="E397">
            <v>70</v>
          </cell>
          <cell r="F397">
            <v>70</v>
          </cell>
          <cell r="G397">
            <v>0</v>
          </cell>
          <cell r="H397">
            <v>130</v>
          </cell>
          <cell r="I397">
            <v>890</v>
          </cell>
          <cell r="J397">
            <v>1600</v>
          </cell>
        </row>
        <row r="398">
          <cell r="A398" t="str">
            <v>V</v>
          </cell>
          <cell r="B398" t="str">
            <v>3公共分野</v>
          </cell>
          <cell r="C398" t="str">
            <v>07社シ国内</v>
          </cell>
          <cell r="D398">
            <v>20</v>
          </cell>
          <cell r="E398">
            <v>1000</v>
          </cell>
          <cell r="F398">
            <v>100</v>
          </cell>
          <cell r="G398">
            <v>50</v>
          </cell>
          <cell r="H398">
            <v>130</v>
          </cell>
          <cell r="I398">
            <v>660</v>
          </cell>
          <cell r="J398">
            <v>1960</v>
          </cell>
        </row>
        <row r="399">
          <cell r="A399" t="str">
            <v>V</v>
          </cell>
          <cell r="B399" t="str">
            <v>3公共分野</v>
          </cell>
          <cell r="C399" t="str">
            <v>08ビル</v>
          </cell>
          <cell r="D399">
            <v>0</v>
          </cell>
          <cell r="E399">
            <v>0</v>
          </cell>
          <cell r="F399">
            <v>0</v>
          </cell>
          <cell r="G399">
            <v>0</v>
          </cell>
          <cell r="H399">
            <v>0</v>
          </cell>
          <cell r="I399">
            <v>0</v>
          </cell>
          <cell r="J399">
            <v>0</v>
          </cell>
        </row>
        <row r="400">
          <cell r="A400" t="str">
            <v>V</v>
          </cell>
          <cell r="B400" t="str">
            <v>3公共分野</v>
          </cell>
          <cell r="C400" t="str">
            <v>14社情</v>
          </cell>
          <cell r="D400">
            <v>480</v>
          </cell>
          <cell r="E400">
            <v>320</v>
          </cell>
          <cell r="F400">
            <v>1390</v>
          </cell>
          <cell r="G400">
            <v>470</v>
          </cell>
          <cell r="H400">
            <v>500</v>
          </cell>
          <cell r="I400">
            <v>7980</v>
          </cell>
          <cell r="J400">
            <v>11140</v>
          </cell>
        </row>
        <row r="401">
          <cell r="A401" t="str">
            <v>V</v>
          </cell>
          <cell r="B401" t="str">
            <v>3公共分野</v>
          </cell>
          <cell r="C401" t="str">
            <v>20社供</v>
          </cell>
          <cell r="D401">
            <v>0</v>
          </cell>
          <cell r="E401">
            <v>0</v>
          </cell>
          <cell r="F401">
            <v>0</v>
          </cell>
          <cell r="G401">
            <v>0</v>
          </cell>
          <cell r="H401">
            <v>0</v>
          </cell>
          <cell r="I401">
            <v>0</v>
          </cell>
          <cell r="J401">
            <v>0</v>
          </cell>
        </row>
        <row r="402">
          <cell r="A402" t="str">
            <v>V</v>
          </cell>
          <cell r="B402" t="str">
            <v>3公共分野</v>
          </cell>
          <cell r="C402" t="str">
            <v>21直扱</v>
          </cell>
          <cell r="D402">
            <v>0</v>
          </cell>
          <cell r="E402">
            <v>0</v>
          </cell>
          <cell r="F402">
            <v>0</v>
          </cell>
          <cell r="G402">
            <v>0</v>
          </cell>
          <cell r="H402">
            <v>0</v>
          </cell>
          <cell r="I402">
            <v>200</v>
          </cell>
          <cell r="J402">
            <v>200</v>
          </cell>
        </row>
        <row r="403">
          <cell r="A403" t="str">
            <v>V</v>
          </cell>
          <cell r="B403" t="str">
            <v>3公共分野 計</v>
          </cell>
          <cell r="D403">
            <v>500</v>
          </cell>
          <cell r="E403">
            <v>1320</v>
          </cell>
          <cell r="F403">
            <v>1490</v>
          </cell>
          <cell r="G403">
            <v>520</v>
          </cell>
          <cell r="H403">
            <v>630</v>
          </cell>
          <cell r="I403">
            <v>8840</v>
          </cell>
          <cell r="J403">
            <v>13300</v>
          </cell>
        </row>
        <row r="404">
          <cell r="A404" t="str">
            <v>V</v>
          </cell>
          <cell r="B404" t="str">
            <v>4ビル管理</v>
          </cell>
          <cell r="C404" t="str">
            <v>01電力</v>
          </cell>
          <cell r="D404">
            <v>0</v>
          </cell>
          <cell r="E404">
            <v>0</v>
          </cell>
          <cell r="F404">
            <v>0</v>
          </cell>
          <cell r="G404">
            <v>0</v>
          </cell>
          <cell r="H404">
            <v>0</v>
          </cell>
          <cell r="I404">
            <v>30</v>
          </cell>
          <cell r="J404">
            <v>30</v>
          </cell>
        </row>
        <row r="405">
          <cell r="A405" t="str">
            <v>V</v>
          </cell>
          <cell r="B405" t="str">
            <v>4ビル管理</v>
          </cell>
          <cell r="C405" t="str">
            <v>03産業国内</v>
          </cell>
          <cell r="D405">
            <v>0</v>
          </cell>
          <cell r="E405">
            <v>0</v>
          </cell>
          <cell r="F405">
            <v>0</v>
          </cell>
          <cell r="G405">
            <v>0</v>
          </cell>
          <cell r="H405">
            <v>0</v>
          </cell>
          <cell r="I405">
            <v>0</v>
          </cell>
          <cell r="J405">
            <v>0</v>
          </cell>
        </row>
        <row r="406">
          <cell r="A406" t="str">
            <v>V</v>
          </cell>
          <cell r="B406" t="str">
            <v>4ビル管理</v>
          </cell>
          <cell r="C406" t="str">
            <v>05交通国内</v>
          </cell>
          <cell r="D406">
            <v>0</v>
          </cell>
          <cell r="E406">
            <v>0</v>
          </cell>
          <cell r="F406">
            <v>0</v>
          </cell>
          <cell r="G406">
            <v>0</v>
          </cell>
          <cell r="H406">
            <v>0</v>
          </cell>
          <cell r="I406">
            <v>0</v>
          </cell>
          <cell r="J406">
            <v>0</v>
          </cell>
        </row>
        <row r="407">
          <cell r="A407" t="str">
            <v>V</v>
          </cell>
          <cell r="B407" t="str">
            <v>4ビル管理</v>
          </cell>
          <cell r="C407" t="str">
            <v>07社シ国内</v>
          </cell>
          <cell r="D407">
            <v>400</v>
          </cell>
          <cell r="E407">
            <v>70</v>
          </cell>
          <cell r="F407">
            <v>0</v>
          </cell>
          <cell r="G407">
            <v>10</v>
          </cell>
          <cell r="H407">
            <v>150</v>
          </cell>
          <cell r="I407">
            <v>890</v>
          </cell>
          <cell r="J407">
            <v>1520</v>
          </cell>
        </row>
        <row r="408">
          <cell r="A408" t="str">
            <v>V</v>
          </cell>
          <cell r="B408" t="str">
            <v>4ビル管理</v>
          </cell>
          <cell r="C408" t="str">
            <v>08ビル</v>
          </cell>
          <cell r="D408">
            <v>0</v>
          </cell>
          <cell r="E408">
            <v>0</v>
          </cell>
          <cell r="F408">
            <v>30</v>
          </cell>
          <cell r="G408">
            <v>0</v>
          </cell>
          <cell r="H408">
            <v>0</v>
          </cell>
          <cell r="I408">
            <v>470</v>
          </cell>
          <cell r="J408">
            <v>500</v>
          </cell>
        </row>
        <row r="409">
          <cell r="A409" t="str">
            <v>V</v>
          </cell>
          <cell r="B409" t="str">
            <v>4ビル管理</v>
          </cell>
          <cell r="C409" t="str">
            <v>14社情</v>
          </cell>
          <cell r="D409">
            <v>0</v>
          </cell>
          <cell r="E409">
            <v>0</v>
          </cell>
          <cell r="F409">
            <v>0</v>
          </cell>
          <cell r="G409">
            <v>0</v>
          </cell>
          <cell r="H409">
            <v>0</v>
          </cell>
          <cell r="I409">
            <v>0</v>
          </cell>
          <cell r="J409">
            <v>0</v>
          </cell>
        </row>
        <row r="410">
          <cell r="A410" t="str">
            <v>V</v>
          </cell>
          <cell r="B410" t="str">
            <v>4ビル管理</v>
          </cell>
          <cell r="C410" t="str">
            <v>21直扱</v>
          </cell>
          <cell r="D410">
            <v>10</v>
          </cell>
          <cell r="E410">
            <v>0</v>
          </cell>
          <cell r="F410">
            <v>0</v>
          </cell>
          <cell r="G410">
            <v>0</v>
          </cell>
          <cell r="H410">
            <v>20</v>
          </cell>
          <cell r="I410">
            <v>70</v>
          </cell>
          <cell r="J410">
            <v>100</v>
          </cell>
        </row>
        <row r="411">
          <cell r="A411" t="str">
            <v>V</v>
          </cell>
          <cell r="B411" t="str">
            <v>4ビル管理 計</v>
          </cell>
          <cell r="D411">
            <v>410</v>
          </cell>
          <cell r="E411">
            <v>70</v>
          </cell>
          <cell r="F411">
            <v>30</v>
          </cell>
          <cell r="G411">
            <v>10</v>
          </cell>
          <cell r="H411">
            <v>170</v>
          </cell>
          <cell r="I411">
            <v>1460</v>
          </cell>
          <cell r="J411">
            <v>2150</v>
          </cell>
        </row>
        <row r="412">
          <cell r="A412" t="str">
            <v>V</v>
          </cell>
          <cell r="B412" t="str">
            <v>5情報通信,発券,警察,電機分野他</v>
          </cell>
          <cell r="C412" t="str">
            <v>03産業国内</v>
          </cell>
          <cell r="D412">
            <v>0</v>
          </cell>
          <cell r="E412">
            <v>0</v>
          </cell>
          <cell r="F412">
            <v>0</v>
          </cell>
          <cell r="G412">
            <v>0</v>
          </cell>
          <cell r="H412">
            <v>0</v>
          </cell>
          <cell r="I412">
            <v>0</v>
          </cell>
          <cell r="J412">
            <v>0</v>
          </cell>
        </row>
        <row r="413">
          <cell r="A413" t="str">
            <v>V</v>
          </cell>
          <cell r="B413" t="str">
            <v>5情報通信,発券,警察,電機分野他</v>
          </cell>
          <cell r="C413" t="str">
            <v>05交通国内</v>
          </cell>
          <cell r="D413">
            <v>0</v>
          </cell>
          <cell r="E413">
            <v>0</v>
          </cell>
          <cell r="F413">
            <v>0</v>
          </cell>
          <cell r="G413">
            <v>0</v>
          </cell>
          <cell r="H413">
            <v>0</v>
          </cell>
          <cell r="I413">
            <v>30</v>
          </cell>
          <cell r="J413">
            <v>30</v>
          </cell>
        </row>
        <row r="414">
          <cell r="A414" t="str">
            <v>V</v>
          </cell>
          <cell r="B414" t="str">
            <v>5情報通信,発券,警察,電機分野他</v>
          </cell>
          <cell r="C414" t="str">
            <v>07社シ国内</v>
          </cell>
          <cell r="D414">
            <v>0</v>
          </cell>
          <cell r="E414">
            <v>0</v>
          </cell>
          <cell r="F414">
            <v>0</v>
          </cell>
          <cell r="G414">
            <v>0</v>
          </cell>
          <cell r="H414">
            <v>0</v>
          </cell>
          <cell r="I414">
            <v>60</v>
          </cell>
          <cell r="J414">
            <v>60</v>
          </cell>
        </row>
        <row r="415">
          <cell r="A415" t="str">
            <v>V</v>
          </cell>
          <cell r="B415" t="str">
            <v>5情報通信,発券,警察,電機分野他</v>
          </cell>
          <cell r="C415" t="str">
            <v>14社情</v>
          </cell>
          <cell r="D415">
            <v>30</v>
          </cell>
          <cell r="E415">
            <v>0</v>
          </cell>
          <cell r="F415">
            <v>0</v>
          </cell>
          <cell r="G415">
            <v>0</v>
          </cell>
          <cell r="H415">
            <v>0</v>
          </cell>
          <cell r="I415">
            <v>1120</v>
          </cell>
          <cell r="J415">
            <v>1150</v>
          </cell>
        </row>
        <row r="416">
          <cell r="A416" t="str">
            <v>V</v>
          </cell>
          <cell r="B416" t="str">
            <v>5情報通信,発券,警察,電機分野他</v>
          </cell>
          <cell r="C416" t="str">
            <v>15通信</v>
          </cell>
          <cell r="D416">
            <v>0</v>
          </cell>
          <cell r="E416">
            <v>0</v>
          </cell>
          <cell r="F416">
            <v>20</v>
          </cell>
          <cell r="G416">
            <v>0</v>
          </cell>
          <cell r="H416">
            <v>0</v>
          </cell>
          <cell r="I416">
            <v>0</v>
          </cell>
          <cell r="J416">
            <v>20</v>
          </cell>
        </row>
        <row r="417">
          <cell r="A417" t="str">
            <v>V</v>
          </cell>
          <cell r="B417" t="str">
            <v>5情報通信,発券,警察,電機分野他</v>
          </cell>
          <cell r="C417" t="str">
            <v>17電子</v>
          </cell>
          <cell r="D417">
            <v>0</v>
          </cell>
          <cell r="E417">
            <v>0</v>
          </cell>
          <cell r="F417">
            <v>0</v>
          </cell>
          <cell r="G417">
            <v>0</v>
          </cell>
          <cell r="H417">
            <v>0</v>
          </cell>
          <cell r="I417">
            <v>0</v>
          </cell>
          <cell r="J417">
            <v>0</v>
          </cell>
        </row>
        <row r="418">
          <cell r="A418" t="str">
            <v>V</v>
          </cell>
          <cell r="B418" t="str">
            <v>5情報通信,発券,警察,電機分野他</v>
          </cell>
          <cell r="C418" t="str">
            <v>20社供</v>
          </cell>
          <cell r="D418">
            <v>0</v>
          </cell>
          <cell r="E418">
            <v>0</v>
          </cell>
          <cell r="F418">
            <v>0</v>
          </cell>
          <cell r="G418">
            <v>0</v>
          </cell>
          <cell r="H418">
            <v>0</v>
          </cell>
          <cell r="I418">
            <v>0</v>
          </cell>
          <cell r="J418">
            <v>0</v>
          </cell>
        </row>
        <row r="419">
          <cell r="A419" t="str">
            <v>V</v>
          </cell>
          <cell r="B419" t="str">
            <v>5情報通信,発券,警察,電機分野他</v>
          </cell>
          <cell r="C419" t="str">
            <v>21直扱</v>
          </cell>
          <cell r="D419">
            <v>0</v>
          </cell>
          <cell r="E419">
            <v>0</v>
          </cell>
          <cell r="F419">
            <v>0</v>
          </cell>
          <cell r="G419">
            <v>0</v>
          </cell>
          <cell r="H419">
            <v>0</v>
          </cell>
          <cell r="I419">
            <v>0</v>
          </cell>
          <cell r="J419">
            <v>0</v>
          </cell>
        </row>
        <row r="420">
          <cell r="A420" t="str">
            <v>V</v>
          </cell>
          <cell r="B420" t="str">
            <v>5情報通信,発券,警察,電機分野他 計</v>
          </cell>
          <cell r="D420">
            <v>30</v>
          </cell>
          <cell r="E420">
            <v>0</v>
          </cell>
          <cell r="F420">
            <v>20</v>
          </cell>
          <cell r="G420">
            <v>0</v>
          </cell>
          <cell r="H420">
            <v>0</v>
          </cell>
          <cell r="I420">
            <v>1210</v>
          </cell>
          <cell r="J420">
            <v>1260</v>
          </cell>
        </row>
        <row r="421">
          <cell r="A421" t="str">
            <v>V 計</v>
          </cell>
          <cell r="D421">
            <v>1420</v>
          </cell>
          <cell r="E421">
            <v>1480</v>
          </cell>
          <cell r="F421">
            <v>1700</v>
          </cell>
          <cell r="G421">
            <v>540</v>
          </cell>
          <cell r="H421">
            <v>940</v>
          </cell>
          <cell r="I421">
            <v>15720</v>
          </cell>
          <cell r="J421">
            <v>21800</v>
          </cell>
        </row>
        <row r="422">
          <cell r="A422" t="str">
            <v>Z</v>
          </cell>
          <cell r="B422" t="str">
            <v>その他</v>
          </cell>
          <cell r="C422" t="str">
            <v>01電力</v>
          </cell>
          <cell r="D422">
            <v>0</v>
          </cell>
          <cell r="E422">
            <v>0</v>
          </cell>
          <cell r="F422">
            <v>0</v>
          </cell>
          <cell r="G422">
            <v>0</v>
          </cell>
          <cell r="H422">
            <v>0</v>
          </cell>
          <cell r="I422">
            <v>0</v>
          </cell>
          <cell r="J422">
            <v>0</v>
          </cell>
        </row>
        <row r="423">
          <cell r="A423" t="str">
            <v>Z</v>
          </cell>
          <cell r="B423" t="str">
            <v>その他</v>
          </cell>
          <cell r="C423" t="str">
            <v>02電力海</v>
          </cell>
          <cell r="D423">
            <v>0</v>
          </cell>
          <cell r="E423">
            <v>0</v>
          </cell>
          <cell r="F423">
            <v>0</v>
          </cell>
          <cell r="G423">
            <v>0</v>
          </cell>
          <cell r="H423">
            <v>0</v>
          </cell>
          <cell r="I423">
            <v>0</v>
          </cell>
          <cell r="J423">
            <v>0</v>
          </cell>
        </row>
        <row r="424">
          <cell r="A424" t="str">
            <v>Z</v>
          </cell>
          <cell r="B424" t="str">
            <v>その他</v>
          </cell>
          <cell r="C424" t="str">
            <v>03産業国内</v>
          </cell>
          <cell r="D424">
            <v>0</v>
          </cell>
          <cell r="E424">
            <v>0</v>
          </cell>
          <cell r="F424">
            <v>0</v>
          </cell>
          <cell r="G424">
            <v>0</v>
          </cell>
          <cell r="H424">
            <v>0</v>
          </cell>
          <cell r="I424">
            <v>0</v>
          </cell>
          <cell r="J424">
            <v>0</v>
          </cell>
        </row>
        <row r="425">
          <cell r="A425" t="str">
            <v>Z</v>
          </cell>
          <cell r="B425" t="str">
            <v>その他</v>
          </cell>
          <cell r="C425" t="str">
            <v>04産業海外</v>
          </cell>
          <cell r="D425">
            <v>0</v>
          </cell>
          <cell r="E425">
            <v>0</v>
          </cell>
          <cell r="F425">
            <v>0</v>
          </cell>
          <cell r="G425">
            <v>0</v>
          </cell>
          <cell r="H425">
            <v>0</v>
          </cell>
          <cell r="I425">
            <v>0</v>
          </cell>
          <cell r="J425">
            <v>0</v>
          </cell>
        </row>
        <row r="426">
          <cell r="A426" t="str">
            <v>Z</v>
          </cell>
          <cell r="B426" t="str">
            <v>その他</v>
          </cell>
          <cell r="C426" t="str">
            <v>07社シ国内</v>
          </cell>
          <cell r="D426">
            <v>0</v>
          </cell>
          <cell r="E426">
            <v>0</v>
          </cell>
          <cell r="F426">
            <v>0</v>
          </cell>
          <cell r="G426">
            <v>0</v>
          </cell>
          <cell r="H426">
            <v>0</v>
          </cell>
          <cell r="I426">
            <v>0</v>
          </cell>
          <cell r="J426">
            <v>0</v>
          </cell>
        </row>
        <row r="427">
          <cell r="A427" t="str">
            <v>Z</v>
          </cell>
          <cell r="B427" t="str">
            <v>その他</v>
          </cell>
          <cell r="C427" t="str">
            <v>08ビル</v>
          </cell>
          <cell r="D427">
            <v>0</v>
          </cell>
          <cell r="E427">
            <v>0</v>
          </cell>
          <cell r="F427">
            <v>0</v>
          </cell>
          <cell r="G427">
            <v>0</v>
          </cell>
          <cell r="H427">
            <v>0</v>
          </cell>
          <cell r="I427">
            <v>0</v>
          </cell>
          <cell r="J427">
            <v>0</v>
          </cell>
        </row>
        <row r="428">
          <cell r="A428" t="str">
            <v>Z</v>
          </cell>
          <cell r="B428" t="str">
            <v>その他</v>
          </cell>
          <cell r="C428" t="str">
            <v>10機器</v>
          </cell>
          <cell r="D428">
            <v>0</v>
          </cell>
          <cell r="E428">
            <v>0</v>
          </cell>
          <cell r="F428">
            <v>0</v>
          </cell>
          <cell r="G428">
            <v>0</v>
          </cell>
          <cell r="H428">
            <v>0</v>
          </cell>
          <cell r="I428">
            <v>0</v>
          </cell>
          <cell r="J428">
            <v>0</v>
          </cell>
        </row>
        <row r="429">
          <cell r="A429" t="str">
            <v>Z</v>
          </cell>
          <cell r="B429" t="str">
            <v>その他</v>
          </cell>
          <cell r="C429" t="str">
            <v>20社供</v>
          </cell>
          <cell r="D429">
            <v>0</v>
          </cell>
          <cell r="E429">
            <v>0</v>
          </cell>
          <cell r="F429">
            <v>0</v>
          </cell>
          <cell r="G429">
            <v>0</v>
          </cell>
          <cell r="H429">
            <v>0</v>
          </cell>
          <cell r="I429">
            <v>0</v>
          </cell>
          <cell r="J429">
            <v>0</v>
          </cell>
        </row>
        <row r="430">
          <cell r="A430" t="str">
            <v>Z</v>
          </cell>
          <cell r="B430" t="str">
            <v>その他</v>
          </cell>
          <cell r="C430" t="str">
            <v>21直扱</v>
          </cell>
          <cell r="D430">
            <v>0</v>
          </cell>
          <cell r="E430">
            <v>0</v>
          </cell>
          <cell r="F430">
            <v>0</v>
          </cell>
          <cell r="G430">
            <v>0</v>
          </cell>
          <cell r="H430">
            <v>0</v>
          </cell>
          <cell r="I430">
            <v>0</v>
          </cell>
          <cell r="J430">
            <v>0</v>
          </cell>
        </row>
        <row r="431">
          <cell r="A431" t="str">
            <v>Z</v>
          </cell>
          <cell r="B431" t="str">
            <v>その他 計</v>
          </cell>
          <cell r="D431">
            <v>0</v>
          </cell>
          <cell r="E431">
            <v>0</v>
          </cell>
          <cell r="F431">
            <v>0</v>
          </cell>
          <cell r="G431">
            <v>0</v>
          </cell>
          <cell r="H431">
            <v>0</v>
          </cell>
          <cell r="I431">
            <v>0</v>
          </cell>
          <cell r="J431">
            <v>0</v>
          </cell>
        </row>
        <row r="432">
          <cell r="A432" t="str">
            <v>Z 計</v>
          </cell>
          <cell r="D432">
            <v>0</v>
          </cell>
          <cell r="E432">
            <v>0</v>
          </cell>
          <cell r="F432">
            <v>0</v>
          </cell>
          <cell r="G432">
            <v>0</v>
          </cell>
          <cell r="H432">
            <v>0</v>
          </cell>
          <cell r="I432">
            <v>0</v>
          </cell>
          <cell r="J432">
            <v>0</v>
          </cell>
        </row>
        <row r="433">
          <cell r="A433" t="str">
            <v>総計</v>
          </cell>
          <cell r="D433">
            <v>11860</v>
          </cell>
          <cell r="E433">
            <v>7260</v>
          </cell>
          <cell r="F433">
            <v>10310</v>
          </cell>
          <cell r="G433">
            <v>6050</v>
          </cell>
          <cell r="H433">
            <v>9940</v>
          </cell>
          <cell r="I433">
            <v>87180</v>
          </cell>
          <cell r="J433">
            <v>132600</v>
          </cell>
        </row>
      </sheetData>
      <sheetData sheetId="2" refreshError="1">
        <row r="4">
          <cell r="A4" t="str">
            <v>部</v>
          </cell>
          <cell r="B4" t="str">
            <v>PUまとめ</v>
          </cell>
          <cell r="C4" t="str">
            <v>販事</v>
          </cell>
          <cell r="D4" t="str">
            <v>200304</v>
          </cell>
          <cell r="E4" t="str">
            <v>200305</v>
          </cell>
          <cell r="F4" t="str">
            <v>200306</v>
          </cell>
          <cell r="G4" t="str">
            <v>200307</v>
          </cell>
          <cell r="H4" t="str">
            <v>200308</v>
          </cell>
          <cell r="I4" t="str">
            <v>200309</v>
          </cell>
          <cell r="J4" t="str">
            <v>総計</v>
          </cell>
        </row>
        <row r="5">
          <cell r="A5" t="str">
            <v>8</v>
          </cell>
          <cell r="B5" t="str">
            <v>1国内CRT,LED</v>
          </cell>
          <cell r="C5" t="str">
            <v>05交通国内</v>
          </cell>
          <cell r="D5">
            <v>0</v>
          </cell>
          <cell r="E5">
            <v>0</v>
          </cell>
          <cell r="F5">
            <v>0</v>
          </cell>
          <cell r="G5">
            <v>0</v>
          </cell>
          <cell r="H5">
            <v>0</v>
          </cell>
          <cell r="I5">
            <v>0</v>
          </cell>
          <cell r="J5">
            <v>0</v>
          </cell>
        </row>
        <row r="6">
          <cell r="A6" t="str">
            <v>8</v>
          </cell>
          <cell r="B6" t="str">
            <v>1国内CRT,LED</v>
          </cell>
          <cell r="C6" t="str">
            <v>07社シ国内</v>
          </cell>
          <cell r="D6">
            <v>0</v>
          </cell>
          <cell r="E6">
            <v>0</v>
          </cell>
          <cell r="F6">
            <v>100</v>
          </cell>
          <cell r="G6">
            <v>100</v>
          </cell>
          <cell r="H6">
            <v>100</v>
          </cell>
          <cell r="I6">
            <v>100</v>
          </cell>
          <cell r="J6">
            <v>400</v>
          </cell>
        </row>
        <row r="7">
          <cell r="A7" t="str">
            <v>8</v>
          </cell>
          <cell r="B7" t="str">
            <v>1国内CRT,LED</v>
          </cell>
          <cell r="C7" t="str">
            <v>14社情</v>
          </cell>
          <cell r="D7">
            <v>0</v>
          </cell>
          <cell r="E7">
            <v>0</v>
          </cell>
          <cell r="F7">
            <v>0</v>
          </cell>
          <cell r="G7">
            <v>0</v>
          </cell>
          <cell r="H7">
            <v>0</v>
          </cell>
          <cell r="I7">
            <v>0</v>
          </cell>
          <cell r="J7">
            <v>0</v>
          </cell>
        </row>
        <row r="8">
          <cell r="A8" t="str">
            <v>8</v>
          </cell>
          <cell r="B8" t="str">
            <v>1国内CRT,LED</v>
          </cell>
          <cell r="C8" t="str">
            <v>16ＮＴＴ</v>
          </cell>
          <cell r="D8">
            <v>0</v>
          </cell>
          <cell r="E8">
            <v>0</v>
          </cell>
          <cell r="F8">
            <v>0</v>
          </cell>
          <cell r="G8">
            <v>0</v>
          </cell>
          <cell r="H8">
            <v>0</v>
          </cell>
          <cell r="I8">
            <v>0</v>
          </cell>
          <cell r="J8">
            <v>0</v>
          </cell>
        </row>
        <row r="9">
          <cell r="A9" t="str">
            <v>8</v>
          </cell>
          <cell r="B9" t="str">
            <v>1国内CRT,LED</v>
          </cell>
          <cell r="C9" t="str">
            <v>18映情</v>
          </cell>
          <cell r="D9">
            <v>0</v>
          </cell>
          <cell r="E9">
            <v>0</v>
          </cell>
          <cell r="F9">
            <v>0</v>
          </cell>
          <cell r="G9">
            <v>50</v>
          </cell>
          <cell r="H9">
            <v>50</v>
          </cell>
          <cell r="I9">
            <v>50</v>
          </cell>
          <cell r="J9">
            <v>150</v>
          </cell>
        </row>
        <row r="10">
          <cell r="A10" t="str">
            <v>8</v>
          </cell>
          <cell r="B10" t="str">
            <v>1国内CRT,LED</v>
          </cell>
          <cell r="C10" t="str">
            <v>21直扱</v>
          </cell>
          <cell r="D10">
            <v>0</v>
          </cell>
          <cell r="E10">
            <v>0</v>
          </cell>
          <cell r="F10">
            <v>0</v>
          </cell>
          <cell r="G10">
            <v>0</v>
          </cell>
          <cell r="H10">
            <v>0</v>
          </cell>
          <cell r="I10">
            <v>0</v>
          </cell>
          <cell r="J10">
            <v>0</v>
          </cell>
        </row>
        <row r="11">
          <cell r="A11" t="str">
            <v>8</v>
          </cell>
          <cell r="B11" t="str">
            <v>1国内CRT,LED 計</v>
          </cell>
          <cell r="D11">
            <v>0</v>
          </cell>
          <cell r="E11">
            <v>0</v>
          </cell>
          <cell r="F11">
            <v>100</v>
          </cell>
          <cell r="G11">
            <v>150</v>
          </cell>
          <cell r="H11">
            <v>150</v>
          </cell>
          <cell r="I11">
            <v>150</v>
          </cell>
          <cell r="J11">
            <v>550</v>
          </cell>
        </row>
        <row r="12">
          <cell r="A12" t="str">
            <v>8</v>
          </cell>
          <cell r="B12" t="str">
            <v>2海外CRT,LED</v>
          </cell>
          <cell r="C12" t="str">
            <v>09社シ海</v>
          </cell>
          <cell r="D12">
            <v>100</v>
          </cell>
          <cell r="E12">
            <v>100</v>
          </cell>
          <cell r="F12">
            <v>100</v>
          </cell>
          <cell r="G12">
            <v>100</v>
          </cell>
          <cell r="H12">
            <v>100</v>
          </cell>
          <cell r="I12">
            <v>1200</v>
          </cell>
          <cell r="J12">
            <v>1700</v>
          </cell>
        </row>
        <row r="13">
          <cell r="A13" t="str">
            <v>8</v>
          </cell>
          <cell r="B13" t="str">
            <v>2海外CRT,LED 計</v>
          </cell>
          <cell r="D13">
            <v>100</v>
          </cell>
          <cell r="E13">
            <v>100</v>
          </cell>
          <cell r="F13">
            <v>100</v>
          </cell>
          <cell r="G13">
            <v>100</v>
          </cell>
          <cell r="H13">
            <v>100</v>
          </cell>
          <cell r="I13">
            <v>1200</v>
          </cell>
          <cell r="J13">
            <v>1700</v>
          </cell>
        </row>
        <row r="14">
          <cell r="A14" t="str">
            <v>8</v>
          </cell>
          <cell r="B14" t="str">
            <v>3映像ｼｽﾃﾑ</v>
          </cell>
          <cell r="C14" t="str">
            <v>07社シ国内</v>
          </cell>
          <cell r="D14">
            <v>0</v>
          </cell>
          <cell r="E14">
            <v>0</v>
          </cell>
          <cell r="F14">
            <v>100</v>
          </cell>
          <cell r="G14">
            <v>100</v>
          </cell>
          <cell r="H14">
            <v>100</v>
          </cell>
          <cell r="I14">
            <v>350</v>
          </cell>
          <cell r="J14">
            <v>650</v>
          </cell>
        </row>
        <row r="15">
          <cell r="A15" t="str">
            <v>8</v>
          </cell>
          <cell r="B15" t="str">
            <v>3映像ｼｽﾃﾑ</v>
          </cell>
          <cell r="C15" t="str">
            <v>09社シ海</v>
          </cell>
          <cell r="D15">
            <v>0</v>
          </cell>
          <cell r="E15">
            <v>0</v>
          </cell>
          <cell r="F15">
            <v>100</v>
          </cell>
          <cell r="G15">
            <v>100</v>
          </cell>
          <cell r="H15">
            <v>100</v>
          </cell>
          <cell r="I15">
            <v>150</v>
          </cell>
          <cell r="J15">
            <v>450</v>
          </cell>
        </row>
        <row r="16">
          <cell r="A16" t="str">
            <v>8</v>
          </cell>
          <cell r="B16" t="str">
            <v>3映像ｼｽﾃﾑ</v>
          </cell>
          <cell r="C16" t="str">
            <v>14社情</v>
          </cell>
          <cell r="D16">
            <v>0</v>
          </cell>
          <cell r="E16">
            <v>0</v>
          </cell>
          <cell r="F16">
            <v>0</v>
          </cell>
          <cell r="G16">
            <v>0</v>
          </cell>
          <cell r="H16">
            <v>0</v>
          </cell>
          <cell r="I16">
            <v>0</v>
          </cell>
          <cell r="J16">
            <v>0</v>
          </cell>
        </row>
        <row r="17">
          <cell r="A17" t="str">
            <v>8</v>
          </cell>
          <cell r="B17" t="str">
            <v>3映像ｼｽﾃﾑ</v>
          </cell>
          <cell r="C17" t="str">
            <v>16ＮＴＴ</v>
          </cell>
          <cell r="D17">
            <v>0</v>
          </cell>
          <cell r="E17">
            <v>0</v>
          </cell>
          <cell r="F17">
            <v>0</v>
          </cell>
          <cell r="G17">
            <v>0</v>
          </cell>
          <cell r="H17">
            <v>0</v>
          </cell>
          <cell r="I17">
            <v>50</v>
          </cell>
          <cell r="J17">
            <v>50</v>
          </cell>
        </row>
        <row r="18">
          <cell r="A18" t="str">
            <v>8</v>
          </cell>
          <cell r="B18" t="str">
            <v>3映像ｼｽﾃﾑ</v>
          </cell>
          <cell r="C18" t="str">
            <v>18映情</v>
          </cell>
          <cell r="D18">
            <v>0</v>
          </cell>
          <cell r="E18">
            <v>0</v>
          </cell>
          <cell r="F18">
            <v>0</v>
          </cell>
          <cell r="G18">
            <v>50</v>
          </cell>
          <cell r="H18">
            <v>50</v>
          </cell>
          <cell r="I18">
            <v>150</v>
          </cell>
          <cell r="J18">
            <v>250</v>
          </cell>
        </row>
        <row r="19">
          <cell r="A19" t="str">
            <v>8</v>
          </cell>
          <cell r="B19" t="str">
            <v>3映像ｼｽﾃﾑ</v>
          </cell>
          <cell r="C19" t="str">
            <v>21直扱</v>
          </cell>
          <cell r="D19">
            <v>0</v>
          </cell>
          <cell r="E19">
            <v>0</v>
          </cell>
          <cell r="F19">
            <v>0</v>
          </cell>
          <cell r="G19">
            <v>0</v>
          </cell>
          <cell r="H19">
            <v>0</v>
          </cell>
          <cell r="I19">
            <v>0</v>
          </cell>
          <cell r="J19">
            <v>0</v>
          </cell>
        </row>
        <row r="20">
          <cell r="A20" t="str">
            <v>8</v>
          </cell>
          <cell r="B20" t="str">
            <v>3映像ｼｽﾃﾑ 計</v>
          </cell>
          <cell r="D20">
            <v>0</v>
          </cell>
          <cell r="E20">
            <v>0</v>
          </cell>
          <cell r="F20">
            <v>200</v>
          </cell>
          <cell r="G20">
            <v>250</v>
          </cell>
          <cell r="H20">
            <v>250</v>
          </cell>
          <cell r="I20">
            <v>700</v>
          </cell>
          <cell r="J20">
            <v>1400</v>
          </cell>
        </row>
        <row r="21">
          <cell r="A21" t="str">
            <v>8 計</v>
          </cell>
          <cell r="D21">
            <v>100</v>
          </cell>
          <cell r="E21">
            <v>100</v>
          </cell>
          <cell r="F21">
            <v>400</v>
          </cell>
          <cell r="G21">
            <v>500</v>
          </cell>
          <cell r="H21">
            <v>500</v>
          </cell>
          <cell r="I21">
            <v>2050</v>
          </cell>
          <cell r="J21">
            <v>3650</v>
          </cell>
        </row>
        <row r="22">
          <cell r="A22" t="str">
            <v>A</v>
          </cell>
          <cell r="B22" t="str">
            <v>1原子力</v>
          </cell>
          <cell r="C22" t="str">
            <v>01電力</v>
          </cell>
          <cell r="D22">
            <v>1700</v>
          </cell>
          <cell r="E22">
            <v>0</v>
          </cell>
          <cell r="F22">
            <v>970</v>
          </cell>
          <cell r="G22">
            <v>740</v>
          </cell>
          <cell r="H22">
            <v>800</v>
          </cell>
          <cell r="I22">
            <v>4970</v>
          </cell>
          <cell r="J22">
            <v>9180</v>
          </cell>
        </row>
        <row r="23">
          <cell r="A23" t="str">
            <v>A</v>
          </cell>
          <cell r="B23" t="str">
            <v>1原子力</v>
          </cell>
          <cell r="C23" t="str">
            <v>02電力海</v>
          </cell>
          <cell r="D23">
            <v>0</v>
          </cell>
          <cell r="E23">
            <v>0</v>
          </cell>
          <cell r="F23">
            <v>0</v>
          </cell>
          <cell r="G23">
            <v>0</v>
          </cell>
          <cell r="H23">
            <v>0</v>
          </cell>
          <cell r="I23">
            <v>0</v>
          </cell>
          <cell r="J23">
            <v>0</v>
          </cell>
        </row>
        <row r="24">
          <cell r="A24" t="str">
            <v>A</v>
          </cell>
          <cell r="B24" t="str">
            <v>1原子力</v>
          </cell>
          <cell r="C24" t="str">
            <v>03産業国内</v>
          </cell>
          <cell r="D24">
            <v>0</v>
          </cell>
          <cell r="E24">
            <v>0</v>
          </cell>
          <cell r="F24">
            <v>0</v>
          </cell>
          <cell r="G24">
            <v>0</v>
          </cell>
          <cell r="H24">
            <v>0</v>
          </cell>
          <cell r="I24">
            <v>270</v>
          </cell>
          <cell r="J24">
            <v>270</v>
          </cell>
        </row>
        <row r="25">
          <cell r="A25" t="str">
            <v>A</v>
          </cell>
          <cell r="B25" t="str">
            <v>1原子力</v>
          </cell>
          <cell r="C25" t="str">
            <v>07社シ国内</v>
          </cell>
          <cell r="D25">
            <v>0</v>
          </cell>
          <cell r="E25">
            <v>0</v>
          </cell>
          <cell r="F25">
            <v>0</v>
          </cell>
          <cell r="G25">
            <v>0</v>
          </cell>
          <cell r="H25">
            <v>0</v>
          </cell>
          <cell r="I25">
            <v>0</v>
          </cell>
          <cell r="J25">
            <v>0</v>
          </cell>
        </row>
        <row r="26">
          <cell r="A26" t="str">
            <v>A</v>
          </cell>
          <cell r="B26" t="str">
            <v>1原子力</v>
          </cell>
          <cell r="C26" t="str">
            <v>14社情</v>
          </cell>
          <cell r="D26">
            <v>0</v>
          </cell>
          <cell r="E26">
            <v>0</v>
          </cell>
          <cell r="F26">
            <v>0</v>
          </cell>
          <cell r="G26">
            <v>0</v>
          </cell>
          <cell r="H26">
            <v>0</v>
          </cell>
          <cell r="I26">
            <v>0</v>
          </cell>
          <cell r="J26">
            <v>0</v>
          </cell>
        </row>
        <row r="27">
          <cell r="A27" t="str">
            <v>A</v>
          </cell>
          <cell r="B27" t="str">
            <v>1原子力</v>
          </cell>
          <cell r="C27" t="str">
            <v>17電子</v>
          </cell>
          <cell r="D27">
            <v>0</v>
          </cell>
          <cell r="E27">
            <v>0</v>
          </cell>
          <cell r="F27">
            <v>0</v>
          </cell>
          <cell r="G27">
            <v>0</v>
          </cell>
          <cell r="H27">
            <v>0</v>
          </cell>
          <cell r="I27">
            <v>0</v>
          </cell>
          <cell r="J27">
            <v>0</v>
          </cell>
        </row>
        <row r="28">
          <cell r="A28" t="str">
            <v>A</v>
          </cell>
          <cell r="B28" t="str">
            <v>1原子力</v>
          </cell>
          <cell r="C28" t="str">
            <v>21直扱</v>
          </cell>
          <cell r="D28">
            <v>0</v>
          </cell>
          <cell r="E28">
            <v>0</v>
          </cell>
          <cell r="F28">
            <v>0</v>
          </cell>
          <cell r="G28">
            <v>0</v>
          </cell>
          <cell r="H28">
            <v>0</v>
          </cell>
          <cell r="I28">
            <v>0</v>
          </cell>
          <cell r="J28">
            <v>0</v>
          </cell>
        </row>
        <row r="29">
          <cell r="A29" t="str">
            <v>A</v>
          </cell>
          <cell r="B29" t="str">
            <v>1原子力 計</v>
          </cell>
          <cell r="D29">
            <v>1700</v>
          </cell>
          <cell r="E29">
            <v>0</v>
          </cell>
          <cell r="F29">
            <v>970</v>
          </cell>
          <cell r="G29">
            <v>740</v>
          </cell>
          <cell r="H29">
            <v>800</v>
          </cell>
          <cell r="I29">
            <v>5240</v>
          </cell>
          <cell r="J29">
            <v>9450</v>
          </cell>
        </row>
        <row r="30">
          <cell r="A30" t="str">
            <v>A</v>
          </cell>
          <cell r="B30" t="str">
            <v>2旧新ｴﾈ対応新ｴﾈ機器</v>
          </cell>
          <cell r="C30" t="str">
            <v>01電力</v>
          </cell>
          <cell r="D30">
            <v>0</v>
          </cell>
          <cell r="E30">
            <v>0</v>
          </cell>
          <cell r="F30">
            <v>0</v>
          </cell>
          <cell r="G30">
            <v>0</v>
          </cell>
          <cell r="H30">
            <v>0</v>
          </cell>
          <cell r="I30">
            <v>470</v>
          </cell>
          <cell r="J30">
            <v>470</v>
          </cell>
        </row>
        <row r="31">
          <cell r="A31" t="str">
            <v>A</v>
          </cell>
          <cell r="B31" t="str">
            <v>2旧新ｴﾈ対応新ｴﾈ機器</v>
          </cell>
          <cell r="C31" t="str">
            <v>03産業国内</v>
          </cell>
          <cell r="D31">
            <v>0</v>
          </cell>
          <cell r="E31">
            <v>0</v>
          </cell>
          <cell r="F31">
            <v>0</v>
          </cell>
          <cell r="G31">
            <v>0</v>
          </cell>
          <cell r="H31">
            <v>0</v>
          </cell>
          <cell r="I31">
            <v>10</v>
          </cell>
          <cell r="J31">
            <v>10</v>
          </cell>
        </row>
        <row r="32">
          <cell r="A32" t="str">
            <v>A</v>
          </cell>
          <cell r="B32" t="str">
            <v>2旧新ｴﾈ対応新ｴﾈ機器</v>
          </cell>
          <cell r="C32" t="str">
            <v>17電子</v>
          </cell>
          <cell r="D32">
            <v>0</v>
          </cell>
          <cell r="E32">
            <v>0</v>
          </cell>
          <cell r="F32">
            <v>0</v>
          </cell>
          <cell r="G32">
            <v>0</v>
          </cell>
          <cell r="H32">
            <v>0</v>
          </cell>
          <cell r="I32">
            <v>20</v>
          </cell>
          <cell r="J32">
            <v>20</v>
          </cell>
        </row>
        <row r="33">
          <cell r="A33" t="str">
            <v>A</v>
          </cell>
          <cell r="B33" t="str">
            <v>2旧新ｴﾈ対応新ｴﾈ機器</v>
          </cell>
          <cell r="C33" t="str">
            <v>20社供</v>
          </cell>
          <cell r="D33">
            <v>0</v>
          </cell>
          <cell r="E33">
            <v>0</v>
          </cell>
          <cell r="F33">
            <v>0</v>
          </cell>
          <cell r="G33">
            <v>0</v>
          </cell>
          <cell r="H33">
            <v>0</v>
          </cell>
          <cell r="I33">
            <v>0</v>
          </cell>
          <cell r="J33">
            <v>0</v>
          </cell>
        </row>
        <row r="34">
          <cell r="A34" t="str">
            <v>A</v>
          </cell>
          <cell r="B34" t="str">
            <v>2旧新ｴﾈ対応新ｴﾈ機器 計</v>
          </cell>
          <cell r="D34">
            <v>0</v>
          </cell>
          <cell r="E34">
            <v>0</v>
          </cell>
          <cell r="F34">
            <v>0</v>
          </cell>
          <cell r="G34">
            <v>0</v>
          </cell>
          <cell r="H34">
            <v>0</v>
          </cell>
          <cell r="I34">
            <v>500</v>
          </cell>
          <cell r="J34">
            <v>500</v>
          </cell>
        </row>
        <row r="35">
          <cell r="A35" t="str">
            <v>A</v>
          </cell>
          <cell r="B35" t="str">
            <v>3研究用ライナック</v>
          </cell>
          <cell r="C35" t="str">
            <v>01電力</v>
          </cell>
          <cell r="D35">
            <v>0</v>
          </cell>
          <cell r="E35">
            <v>0</v>
          </cell>
          <cell r="F35">
            <v>0</v>
          </cell>
          <cell r="G35">
            <v>0</v>
          </cell>
          <cell r="H35">
            <v>0</v>
          </cell>
          <cell r="I35">
            <v>0</v>
          </cell>
          <cell r="J35">
            <v>0</v>
          </cell>
        </row>
        <row r="36">
          <cell r="A36" t="str">
            <v>A</v>
          </cell>
          <cell r="B36" t="str">
            <v>3研究用ライナック</v>
          </cell>
          <cell r="C36" t="str">
            <v>17電子</v>
          </cell>
          <cell r="D36">
            <v>0</v>
          </cell>
          <cell r="E36">
            <v>0</v>
          </cell>
          <cell r="F36">
            <v>0</v>
          </cell>
          <cell r="G36">
            <v>0</v>
          </cell>
          <cell r="H36">
            <v>0</v>
          </cell>
          <cell r="I36">
            <v>20</v>
          </cell>
          <cell r="J36">
            <v>20</v>
          </cell>
        </row>
        <row r="37">
          <cell r="A37" t="str">
            <v>A</v>
          </cell>
          <cell r="B37" t="str">
            <v>3研究用ライナック 計</v>
          </cell>
          <cell r="D37">
            <v>0</v>
          </cell>
          <cell r="E37">
            <v>0</v>
          </cell>
          <cell r="F37">
            <v>0</v>
          </cell>
          <cell r="G37">
            <v>0</v>
          </cell>
          <cell r="H37">
            <v>0</v>
          </cell>
          <cell r="I37">
            <v>20</v>
          </cell>
          <cell r="J37">
            <v>20</v>
          </cell>
        </row>
        <row r="38">
          <cell r="A38" t="str">
            <v>A</v>
          </cell>
          <cell r="B38" t="str">
            <v>4ACG,電動機</v>
          </cell>
          <cell r="C38" t="str">
            <v>01電力</v>
          </cell>
          <cell r="D38">
            <v>100</v>
          </cell>
          <cell r="E38">
            <v>0</v>
          </cell>
          <cell r="F38">
            <v>190</v>
          </cell>
          <cell r="G38">
            <v>140</v>
          </cell>
          <cell r="H38">
            <v>70</v>
          </cell>
          <cell r="I38">
            <v>300</v>
          </cell>
          <cell r="J38">
            <v>800</v>
          </cell>
        </row>
        <row r="39">
          <cell r="A39" t="str">
            <v>A</v>
          </cell>
          <cell r="B39" t="str">
            <v>4ACG,電動機</v>
          </cell>
          <cell r="C39" t="str">
            <v>03産業国内</v>
          </cell>
          <cell r="D39">
            <v>0</v>
          </cell>
          <cell r="E39">
            <v>0</v>
          </cell>
          <cell r="F39">
            <v>0</v>
          </cell>
          <cell r="G39">
            <v>0</v>
          </cell>
          <cell r="H39">
            <v>0</v>
          </cell>
          <cell r="I39">
            <v>0</v>
          </cell>
          <cell r="J39">
            <v>0</v>
          </cell>
        </row>
        <row r="40">
          <cell r="A40" t="str">
            <v>A</v>
          </cell>
          <cell r="B40" t="str">
            <v>4ACG,電動機 計</v>
          </cell>
          <cell r="D40">
            <v>100</v>
          </cell>
          <cell r="E40">
            <v>0</v>
          </cell>
          <cell r="F40">
            <v>190</v>
          </cell>
          <cell r="G40">
            <v>140</v>
          </cell>
          <cell r="H40">
            <v>70</v>
          </cell>
          <cell r="I40">
            <v>300</v>
          </cell>
          <cell r="J40">
            <v>800</v>
          </cell>
        </row>
        <row r="41">
          <cell r="A41" t="str">
            <v>A 計</v>
          </cell>
          <cell r="D41">
            <v>1800</v>
          </cell>
          <cell r="E41">
            <v>0</v>
          </cell>
          <cell r="F41">
            <v>1160</v>
          </cell>
          <cell r="G41">
            <v>880</v>
          </cell>
          <cell r="H41">
            <v>870</v>
          </cell>
          <cell r="I41">
            <v>6060</v>
          </cell>
          <cell r="J41">
            <v>10770</v>
          </cell>
        </row>
        <row r="42">
          <cell r="A42" t="str">
            <v>C</v>
          </cell>
          <cell r="B42" t="str">
            <v>01Ｄ／Ｇ（制御盤）</v>
          </cell>
          <cell r="C42" t="str">
            <v>01電力</v>
          </cell>
          <cell r="D42">
            <v>20</v>
          </cell>
          <cell r="E42">
            <v>0</v>
          </cell>
          <cell r="F42">
            <v>270</v>
          </cell>
          <cell r="G42">
            <v>30</v>
          </cell>
          <cell r="H42">
            <v>0</v>
          </cell>
          <cell r="I42">
            <v>20</v>
          </cell>
          <cell r="J42">
            <v>340</v>
          </cell>
        </row>
        <row r="43">
          <cell r="A43" t="str">
            <v>C</v>
          </cell>
          <cell r="B43" t="str">
            <v>01Ｄ／Ｇ（制御盤）</v>
          </cell>
          <cell r="C43" t="str">
            <v>03産業国内</v>
          </cell>
          <cell r="D43">
            <v>0</v>
          </cell>
          <cell r="E43">
            <v>0</v>
          </cell>
          <cell r="F43">
            <v>0</v>
          </cell>
          <cell r="G43">
            <v>0</v>
          </cell>
          <cell r="H43">
            <v>0</v>
          </cell>
          <cell r="I43">
            <v>0</v>
          </cell>
          <cell r="J43">
            <v>0</v>
          </cell>
        </row>
        <row r="44">
          <cell r="A44" t="str">
            <v>C</v>
          </cell>
          <cell r="B44" t="str">
            <v>01Ｄ／Ｇ（制御盤）</v>
          </cell>
          <cell r="C44" t="str">
            <v>05交通国内</v>
          </cell>
          <cell r="D44">
            <v>0</v>
          </cell>
          <cell r="E44">
            <v>0</v>
          </cell>
          <cell r="F44">
            <v>0</v>
          </cell>
          <cell r="G44">
            <v>0</v>
          </cell>
          <cell r="H44">
            <v>0</v>
          </cell>
          <cell r="I44">
            <v>0</v>
          </cell>
          <cell r="J44">
            <v>0</v>
          </cell>
        </row>
        <row r="45">
          <cell r="A45" t="str">
            <v>C</v>
          </cell>
          <cell r="B45" t="str">
            <v>01Ｄ／Ｇ（制御盤）</v>
          </cell>
          <cell r="C45" t="str">
            <v>07社シ国内</v>
          </cell>
          <cell r="D45">
            <v>0</v>
          </cell>
          <cell r="E45">
            <v>30</v>
          </cell>
          <cell r="F45">
            <v>50</v>
          </cell>
          <cell r="G45">
            <v>10</v>
          </cell>
          <cell r="H45">
            <v>40</v>
          </cell>
          <cell r="I45">
            <v>390</v>
          </cell>
          <cell r="J45">
            <v>520</v>
          </cell>
        </row>
        <row r="46">
          <cell r="A46" t="str">
            <v>C</v>
          </cell>
          <cell r="B46" t="str">
            <v>01Ｄ／Ｇ（制御盤）</v>
          </cell>
          <cell r="C46" t="str">
            <v>08ビル</v>
          </cell>
          <cell r="D46">
            <v>0</v>
          </cell>
          <cell r="E46">
            <v>0</v>
          </cell>
          <cell r="F46">
            <v>0</v>
          </cell>
          <cell r="G46">
            <v>0</v>
          </cell>
          <cell r="H46">
            <v>0</v>
          </cell>
          <cell r="I46">
            <v>0</v>
          </cell>
          <cell r="J46">
            <v>0</v>
          </cell>
        </row>
        <row r="47">
          <cell r="A47" t="str">
            <v>C</v>
          </cell>
          <cell r="B47" t="str">
            <v>01Ｄ／Ｇ（制御盤）</v>
          </cell>
          <cell r="C47" t="str">
            <v>14社情</v>
          </cell>
          <cell r="D47">
            <v>0</v>
          </cell>
          <cell r="E47">
            <v>0</v>
          </cell>
          <cell r="F47">
            <v>0</v>
          </cell>
          <cell r="G47">
            <v>0</v>
          </cell>
          <cell r="H47">
            <v>0</v>
          </cell>
          <cell r="I47">
            <v>0</v>
          </cell>
          <cell r="J47">
            <v>0</v>
          </cell>
        </row>
        <row r="48">
          <cell r="A48" t="str">
            <v>C</v>
          </cell>
          <cell r="B48" t="str">
            <v>01Ｄ／Ｇ（制御盤）</v>
          </cell>
          <cell r="C48" t="str">
            <v>21直扱</v>
          </cell>
          <cell r="D48">
            <v>0</v>
          </cell>
          <cell r="E48">
            <v>0</v>
          </cell>
          <cell r="F48">
            <v>0</v>
          </cell>
          <cell r="G48">
            <v>0</v>
          </cell>
          <cell r="H48">
            <v>0</v>
          </cell>
          <cell r="I48">
            <v>0</v>
          </cell>
          <cell r="J48">
            <v>0</v>
          </cell>
        </row>
        <row r="49">
          <cell r="A49" t="str">
            <v>C</v>
          </cell>
          <cell r="B49" t="str">
            <v>01Ｄ／Ｇ（制御盤）</v>
          </cell>
          <cell r="C49" t="str">
            <v>22その他</v>
          </cell>
          <cell r="D49">
            <v>0</v>
          </cell>
          <cell r="E49">
            <v>0</v>
          </cell>
          <cell r="F49">
            <v>0</v>
          </cell>
          <cell r="G49">
            <v>0</v>
          </cell>
          <cell r="H49">
            <v>0</v>
          </cell>
          <cell r="I49">
            <v>0</v>
          </cell>
          <cell r="J49">
            <v>0</v>
          </cell>
        </row>
        <row r="50">
          <cell r="A50" t="str">
            <v>C</v>
          </cell>
          <cell r="B50" t="str">
            <v>01Ｄ／Ｇ（制御盤） 計</v>
          </cell>
          <cell r="D50">
            <v>20</v>
          </cell>
          <cell r="E50">
            <v>30</v>
          </cell>
          <cell r="F50">
            <v>320</v>
          </cell>
          <cell r="G50">
            <v>40</v>
          </cell>
          <cell r="H50">
            <v>40</v>
          </cell>
          <cell r="I50">
            <v>410</v>
          </cell>
          <cell r="J50">
            <v>860</v>
          </cell>
        </row>
        <row r="51">
          <cell r="A51" t="str">
            <v>C</v>
          </cell>
          <cell r="B51" t="str">
            <v>02Ｄ／Ｇ（エンジン）</v>
          </cell>
          <cell r="C51" t="str">
            <v>01電力</v>
          </cell>
          <cell r="D51">
            <v>0</v>
          </cell>
          <cell r="E51">
            <v>0</v>
          </cell>
          <cell r="F51">
            <v>0</v>
          </cell>
          <cell r="G51">
            <v>0</v>
          </cell>
          <cell r="H51">
            <v>0</v>
          </cell>
          <cell r="I51">
            <v>0</v>
          </cell>
          <cell r="J51">
            <v>0</v>
          </cell>
        </row>
        <row r="52">
          <cell r="A52" t="str">
            <v>C</v>
          </cell>
          <cell r="B52" t="str">
            <v>02Ｄ／Ｇ（エンジン）</v>
          </cell>
          <cell r="C52" t="str">
            <v>03産業国内</v>
          </cell>
          <cell r="D52">
            <v>0</v>
          </cell>
          <cell r="E52">
            <v>0</v>
          </cell>
          <cell r="F52">
            <v>0</v>
          </cell>
          <cell r="G52">
            <v>0</v>
          </cell>
          <cell r="H52">
            <v>0</v>
          </cell>
          <cell r="I52">
            <v>0</v>
          </cell>
          <cell r="J52">
            <v>0</v>
          </cell>
        </row>
        <row r="53">
          <cell r="A53" t="str">
            <v>C</v>
          </cell>
          <cell r="B53" t="str">
            <v>02Ｄ／Ｇ（エンジン）</v>
          </cell>
          <cell r="C53" t="str">
            <v>05交通国内</v>
          </cell>
          <cell r="D53">
            <v>0</v>
          </cell>
          <cell r="E53">
            <v>0</v>
          </cell>
          <cell r="F53">
            <v>0</v>
          </cell>
          <cell r="G53">
            <v>0</v>
          </cell>
          <cell r="H53">
            <v>0</v>
          </cell>
          <cell r="I53">
            <v>0</v>
          </cell>
          <cell r="J53">
            <v>0</v>
          </cell>
        </row>
        <row r="54">
          <cell r="A54" t="str">
            <v>C</v>
          </cell>
          <cell r="B54" t="str">
            <v>02Ｄ／Ｇ（エンジン）</v>
          </cell>
          <cell r="C54" t="str">
            <v>07社シ国内</v>
          </cell>
          <cell r="D54">
            <v>0</v>
          </cell>
          <cell r="E54">
            <v>40</v>
          </cell>
          <cell r="F54">
            <v>110</v>
          </cell>
          <cell r="G54">
            <v>10</v>
          </cell>
          <cell r="H54">
            <v>10</v>
          </cell>
          <cell r="I54">
            <v>620</v>
          </cell>
          <cell r="J54">
            <v>790</v>
          </cell>
        </row>
        <row r="55">
          <cell r="A55" t="str">
            <v>C</v>
          </cell>
          <cell r="B55" t="str">
            <v>02Ｄ／Ｇ（エンジン）</v>
          </cell>
          <cell r="C55" t="str">
            <v>08ビル</v>
          </cell>
          <cell r="D55">
            <v>0</v>
          </cell>
          <cell r="E55">
            <v>0</v>
          </cell>
          <cell r="F55">
            <v>0</v>
          </cell>
          <cell r="G55">
            <v>0</v>
          </cell>
          <cell r="H55">
            <v>0</v>
          </cell>
          <cell r="I55">
            <v>0</v>
          </cell>
          <cell r="J55">
            <v>0</v>
          </cell>
        </row>
        <row r="56">
          <cell r="A56" t="str">
            <v>C</v>
          </cell>
          <cell r="B56" t="str">
            <v>02Ｄ／Ｇ（エンジン）</v>
          </cell>
          <cell r="C56" t="str">
            <v>14社情</v>
          </cell>
          <cell r="D56">
            <v>0</v>
          </cell>
          <cell r="E56">
            <v>0</v>
          </cell>
          <cell r="F56">
            <v>0</v>
          </cell>
          <cell r="G56">
            <v>0</v>
          </cell>
          <cell r="H56">
            <v>0</v>
          </cell>
          <cell r="I56">
            <v>0</v>
          </cell>
          <cell r="J56">
            <v>0</v>
          </cell>
        </row>
        <row r="57">
          <cell r="A57" t="str">
            <v>C</v>
          </cell>
          <cell r="B57" t="str">
            <v>02Ｄ／Ｇ（エンジン）</v>
          </cell>
          <cell r="C57" t="str">
            <v>21直扱</v>
          </cell>
          <cell r="D57">
            <v>0</v>
          </cell>
          <cell r="E57">
            <v>0</v>
          </cell>
          <cell r="F57">
            <v>0</v>
          </cell>
          <cell r="G57">
            <v>0</v>
          </cell>
          <cell r="H57">
            <v>0</v>
          </cell>
          <cell r="I57">
            <v>0</v>
          </cell>
          <cell r="J57">
            <v>0</v>
          </cell>
        </row>
        <row r="58">
          <cell r="A58" t="str">
            <v>C</v>
          </cell>
          <cell r="B58" t="str">
            <v>02Ｄ／Ｇ（エンジン） 計</v>
          </cell>
          <cell r="D58">
            <v>0</v>
          </cell>
          <cell r="E58">
            <v>40</v>
          </cell>
          <cell r="F58">
            <v>110</v>
          </cell>
          <cell r="G58">
            <v>10</v>
          </cell>
          <cell r="H58">
            <v>10</v>
          </cell>
          <cell r="I58">
            <v>620</v>
          </cell>
          <cell r="J58">
            <v>790</v>
          </cell>
        </row>
        <row r="59">
          <cell r="A59" t="str">
            <v>C</v>
          </cell>
          <cell r="B59" t="str">
            <v>03Ｄ／Ｇ（ＡＣＧ）</v>
          </cell>
          <cell r="C59" t="str">
            <v>01電力</v>
          </cell>
          <cell r="D59">
            <v>0</v>
          </cell>
          <cell r="E59">
            <v>0</v>
          </cell>
          <cell r="F59">
            <v>0</v>
          </cell>
          <cell r="G59">
            <v>0</v>
          </cell>
          <cell r="H59">
            <v>0</v>
          </cell>
          <cell r="I59">
            <v>0</v>
          </cell>
          <cell r="J59">
            <v>0</v>
          </cell>
        </row>
        <row r="60">
          <cell r="A60" t="str">
            <v>C</v>
          </cell>
          <cell r="B60" t="str">
            <v>03Ｄ／Ｇ（ＡＣＧ）</v>
          </cell>
          <cell r="C60" t="str">
            <v>03産業国内</v>
          </cell>
          <cell r="D60">
            <v>0</v>
          </cell>
          <cell r="E60">
            <v>0</v>
          </cell>
          <cell r="F60">
            <v>0</v>
          </cell>
          <cell r="G60">
            <v>0</v>
          </cell>
          <cell r="H60">
            <v>0</v>
          </cell>
          <cell r="I60">
            <v>0</v>
          </cell>
          <cell r="J60">
            <v>0</v>
          </cell>
        </row>
        <row r="61">
          <cell r="A61" t="str">
            <v>C</v>
          </cell>
          <cell r="B61" t="str">
            <v>03Ｄ／Ｇ（ＡＣＧ）</v>
          </cell>
          <cell r="C61" t="str">
            <v>05交通国内</v>
          </cell>
          <cell r="D61">
            <v>0</v>
          </cell>
          <cell r="E61">
            <v>0</v>
          </cell>
          <cell r="F61">
            <v>0</v>
          </cell>
          <cell r="G61">
            <v>0</v>
          </cell>
          <cell r="H61">
            <v>0</v>
          </cell>
          <cell r="I61">
            <v>0</v>
          </cell>
          <cell r="J61">
            <v>0</v>
          </cell>
        </row>
        <row r="62">
          <cell r="A62" t="str">
            <v>C</v>
          </cell>
          <cell r="B62" t="str">
            <v>03Ｄ／Ｇ（ＡＣＧ）</v>
          </cell>
          <cell r="C62" t="str">
            <v>07社シ国内</v>
          </cell>
          <cell r="D62">
            <v>0</v>
          </cell>
          <cell r="E62">
            <v>10</v>
          </cell>
          <cell r="F62">
            <v>30</v>
          </cell>
          <cell r="G62">
            <v>10</v>
          </cell>
          <cell r="H62">
            <v>30</v>
          </cell>
          <cell r="I62">
            <v>260</v>
          </cell>
          <cell r="J62">
            <v>340</v>
          </cell>
        </row>
        <row r="63">
          <cell r="A63" t="str">
            <v>C</v>
          </cell>
          <cell r="B63" t="str">
            <v>03Ｄ／Ｇ（ＡＣＧ）</v>
          </cell>
          <cell r="C63" t="str">
            <v>08ビル</v>
          </cell>
          <cell r="D63">
            <v>0</v>
          </cell>
          <cell r="E63">
            <v>0</v>
          </cell>
          <cell r="F63">
            <v>0</v>
          </cell>
          <cell r="G63">
            <v>0</v>
          </cell>
          <cell r="H63">
            <v>0</v>
          </cell>
          <cell r="I63">
            <v>0</v>
          </cell>
          <cell r="J63">
            <v>0</v>
          </cell>
        </row>
        <row r="64">
          <cell r="A64" t="str">
            <v>C</v>
          </cell>
          <cell r="B64" t="str">
            <v>03Ｄ／Ｇ（ＡＣＧ）</v>
          </cell>
          <cell r="C64" t="str">
            <v>14社情</v>
          </cell>
          <cell r="D64">
            <v>0</v>
          </cell>
          <cell r="E64">
            <v>0</v>
          </cell>
          <cell r="F64">
            <v>0</v>
          </cell>
          <cell r="G64">
            <v>0</v>
          </cell>
          <cell r="H64">
            <v>0</v>
          </cell>
          <cell r="I64">
            <v>0</v>
          </cell>
          <cell r="J64">
            <v>0</v>
          </cell>
        </row>
        <row r="65">
          <cell r="A65" t="str">
            <v>C</v>
          </cell>
          <cell r="B65" t="str">
            <v>03Ｄ／Ｇ（ＡＣＧ）</v>
          </cell>
          <cell r="C65" t="str">
            <v>21直扱</v>
          </cell>
          <cell r="D65">
            <v>0</v>
          </cell>
          <cell r="E65">
            <v>0</v>
          </cell>
          <cell r="F65">
            <v>0</v>
          </cell>
          <cell r="G65">
            <v>0</v>
          </cell>
          <cell r="H65">
            <v>0</v>
          </cell>
          <cell r="I65">
            <v>0</v>
          </cell>
          <cell r="J65">
            <v>0</v>
          </cell>
        </row>
        <row r="66">
          <cell r="A66" t="str">
            <v>C</v>
          </cell>
          <cell r="B66" t="str">
            <v>03Ｄ／Ｇ（ＡＣＧ）</v>
          </cell>
          <cell r="C66" t="str">
            <v>22その他</v>
          </cell>
          <cell r="D66">
            <v>0</v>
          </cell>
          <cell r="E66">
            <v>0</v>
          </cell>
          <cell r="F66">
            <v>0</v>
          </cell>
          <cell r="G66">
            <v>0</v>
          </cell>
          <cell r="H66">
            <v>0</v>
          </cell>
          <cell r="I66">
            <v>0</v>
          </cell>
          <cell r="J66">
            <v>0</v>
          </cell>
        </row>
        <row r="67">
          <cell r="A67" t="str">
            <v>C</v>
          </cell>
          <cell r="B67" t="str">
            <v>03Ｄ／Ｇ（ＡＣＧ） 計</v>
          </cell>
          <cell r="D67">
            <v>0</v>
          </cell>
          <cell r="E67">
            <v>10</v>
          </cell>
          <cell r="F67">
            <v>30</v>
          </cell>
          <cell r="G67">
            <v>10</v>
          </cell>
          <cell r="H67">
            <v>30</v>
          </cell>
          <cell r="I67">
            <v>260</v>
          </cell>
          <cell r="J67">
            <v>340</v>
          </cell>
        </row>
        <row r="68">
          <cell r="A68" t="str">
            <v>C</v>
          </cell>
          <cell r="B68" t="str">
            <v>04ＣＳＧ（制御盤）</v>
          </cell>
          <cell r="C68" t="str">
            <v>01電力</v>
          </cell>
          <cell r="D68">
            <v>30</v>
          </cell>
          <cell r="E68">
            <v>0</v>
          </cell>
          <cell r="F68">
            <v>0</v>
          </cell>
          <cell r="G68">
            <v>50</v>
          </cell>
          <cell r="H68">
            <v>50</v>
          </cell>
          <cell r="I68">
            <v>110</v>
          </cell>
          <cell r="J68">
            <v>240</v>
          </cell>
        </row>
        <row r="69">
          <cell r="A69" t="str">
            <v>C</v>
          </cell>
          <cell r="B69" t="str">
            <v>04ＣＳＧ（制御盤）</v>
          </cell>
          <cell r="C69" t="str">
            <v>03産業国内</v>
          </cell>
          <cell r="D69">
            <v>0</v>
          </cell>
          <cell r="E69">
            <v>0</v>
          </cell>
          <cell r="F69">
            <v>0</v>
          </cell>
          <cell r="G69">
            <v>0</v>
          </cell>
          <cell r="H69">
            <v>0</v>
          </cell>
          <cell r="I69">
            <v>0</v>
          </cell>
          <cell r="J69">
            <v>0</v>
          </cell>
        </row>
        <row r="70">
          <cell r="A70" t="str">
            <v>C</v>
          </cell>
          <cell r="B70" t="str">
            <v>04ＣＳＧ（制御盤）</v>
          </cell>
          <cell r="C70" t="str">
            <v>07社シ国内</v>
          </cell>
          <cell r="D70">
            <v>0</v>
          </cell>
          <cell r="E70">
            <v>90</v>
          </cell>
          <cell r="F70">
            <v>0</v>
          </cell>
          <cell r="G70">
            <v>50</v>
          </cell>
          <cell r="H70">
            <v>50</v>
          </cell>
          <cell r="I70">
            <v>50</v>
          </cell>
          <cell r="J70">
            <v>240</v>
          </cell>
        </row>
        <row r="71">
          <cell r="A71" t="str">
            <v>C</v>
          </cell>
          <cell r="B71" t="str">
            <v>04ＣＳＧ（制御盤）</v>
          </cell>
          <cell r="C71" t="str">
            <v>14社情</v>
          </cell>
          <cell r="D71">
            <v>0</v>
          </cell>
          <cell r="E71">
            <v>0</v>
          </cell>
          <cell r="F71">
            <v>0</v>
          </cell>
          <cell r="G71">
            <v>0</v>
          </cell>
          <cell r="H71">
            <v>0</v>
          </cell>
          <cell r="I71">
            <v>0</v>
          </cell>
          <cell r="J71">
            <v>0</v>
          </cell>
        </row>
        <row r="72">
          <cell r="A72" t="str">
            <v>C</v>
          </cell>
          <cell r="B72" t="str">
            <v>04ＣＳＧ（制御盤）</v>
          </cell>
          <cell r="C72" t="str">
            <v>21直扱</v>
          </cell>
          <cell r="D72">
            <v>0</v>
          </cell>
          <cell r="E72">
            <v>0</v>
          </cell>
          <cell r="F72">
            <v>0</v>
          </cell>
          <cell r="G72">
            <v>0</v>
          </cell>
          <cell r="H72">
            <v>0</v>
          </cell>
          <cell r="I72">
            <v>0</v>
          </cell>
          <cell r="J72">
            <v>0</v>
          </cell>
        </row>
        <row r="73">
          <cell r="A73" t="str">
            <v>C</v>
          </cell>
          <cell r="B73" t="str">
            <v>04ＣＳＧ（制御盤） 計</v>
          </cell>
          <cell r="D73">
            <v>30</v>
          </cell>
          <cell r="E73">
            <v>90</v>
          </cell>
          <cell r="F73">
            <v>0</v>
          </cell>
          <cell r="G73">
            <v>100</v>
          </cell>
          <cell r="H73">
            <v>100</v>
          </cell>
          <cell r="I73">
            <v>160</v>
          </cell>
          <cell r="J73">
            <v>480</v>
          </cell>
        </row>
        <row r="74">
          <cell r="A74" t="str">
            <v>C</v>
          </cell>
          <cell r="B74" t="str">
            <v>05ＣＳＧ（エンジン）</v>
          </cell>
          <cell r="C74" t="str">
            <v>01電力</v>
          </cell>
          <cell r="D74">
            <v>60</v>
          </cell>
          <cell r="E74">
            <v>0</v>
          </cell>
          <cell r="F74">
            <v>0</v>
          </cell>
          <cell r="G74">
            <v>100</v>
          </cell>
          <cell r="H74">
            <v>100</v>
          </cell>
          <cell r="I74">
            <v>240</v>
          </cell>
          <cell r="J74">
            <v>500</v>
          </cell>
        </row>
        <row r="75">
          <cell r="A75" t="str">
            <v>C</v>
          </cell>
          <cell r="B75" t="str">
            <v>05ＣＳＧ（エンジン）</v>
          </cell>
          <cell r="C75" t="str">
            <v>03産業国内</v>
          </cell>
          <cell r="D75">
            <v>0</v>
          </cell>
          <cell r="E75">
            <v>0</v>
          </cell>
          <cell r="F75">
            <v>0</v>
          </cell>
          <cell r="G75">
            <v>0</v>
          </cell>
          <cell r="H75">
            <v>0</v>
          </cell>
          <cell r="I75">
            <v>0</v>
          </cell>
          <cell r="J75">
            <v>0</v>
          </cell>
        </row>
        <row r="76">
          <cell r="A76" t="str">
            <v>C</v>
          </cell>
          <cell r="B76" t="str">
            <v>05ＣＳＧ（エンジン）</v>
          </cell>
          <cell r="C76" t="str">
            <v>07社シ国内</v>
          </cell>
          <cell r="D76">
            <v>0</v>
          </cell>
          <cell r="E76">
            <v>200</v>
          </cell>
          <cell r="F76">
            <v>0</v>
          </cell>
          <cell r="G76">
            <v>100</v>
          </cell>
          <cell r="H76">
            <v>100</v>
          </cell>
          <cell r="I76">
            <v>100</v>
          </cell>
          <cell r="J76">
            <v>500</v>
          </cell>
        </row>
        <row r="77">
          <cell r="A77" t="str">
            <v>C</v>
          </cell>
          <cell r="B77" t="str">
            <v>05ＣＳＧ（エンジン） 計</v>
          </cell>
          <cell r="D77">
            <v>60</v>
          </cell>
          <cell r="E77">
            <v>200</v>
          </cell>
          <cell r="F77">
            <v>0</v>
          </cell>
          <cell r="G77">
            <v>200</v>
          </cell>
          <cell r="H77">
            <v>200</v>
          </cell>
          <cell r="I77">
            <v>340</v>
          </cell>
          <cell r="J77">
            <v>1000</v>
          </cell>
        </row>
        <row r="78">
          <cell r="A78" t="str">
            <v>C</v>
          </cell>
          <cell r="B78" t="str">
            <v>06ＣＳＧ（ＡＣＧ）</v>
          </cell>
          <cell r="C78" t="str">
            <v>01電力</v>
          </cell>
          <cell r="D78">
            <v>10</v>
          </cell>
          <cell r="E78">
            <v>0</v>
          </cell>
          <cell r="F78">
            <v>0</v>
          </cell>
          <cell r="G78">
            <v>20</v>
          </cell>
          <cell r="H78">
            <v>20</v>
          </cell>
          <cell r="I78">
            <v>20</v>
          </cell>
          <cell r="J78">
            <v>70</v>
          </cell>
        </row>
        <row r="79">
          <cell r="A79" t="str">
            <v>C</v>
          </cell>
          <cell r="B79" t="str">
            <v>06ＣＳＧ（ＡＣＧ）</v>
          </cell>
          <cell r="C79" t="str">
            <v>03産業国内</v>
          </cell>
          <cell r="D79">
            <v>0</v>
          </cell>
          <cell r="E79">
            <v>0</v>
          </cell>
          <cell r="F79">
            <v>0</v>
          </cell>
          <cell r="G79">
            <v>0</v>
          </cell>
          <cell r="H79">
            <v>0</v>
          </cell>
          <cell r="I79">
            <v>0</v>
          </cell>
          <cell r="J79">
            <v>0</v>
          </cell>
        </row>
        <row r="80">
          <cell r="A80" t="str">
            <v>C</v>
          </cell>
          <cell r="B80" t="str">
            <v>06ＣＳＧ（ＡＣＧ）</v>
          </cell>
          <cell r="C80" t="str">
            <v>07社シ国内</v>
          </cell>
          <cell r="D80">
            <v>0</v>
          </cell>
          <cell r="E80">
            <v>20</v>
          </cell>
          <cell r="F80">
            <v>0</v>
          </cell>
          <cell r="G80">
            <v>10</v>
          </cell>
          <cell r="H80">
            <v>10</v>
          </cell>
          <cell r="I80">
            <v>40</v>
          </cell>
          <cell r="J80">
            <v>80</v>
          </cell>
        </row>
        <row r="81">
          <cell r="A81" t="str">
            <v>C</v>
          </cell>
          <cell r="B81" t="str">
            <v>06ＣＳＧ（ＡＣＧ） 計</v>
          </cell>
          <cell r="D81">
            <v>10</v>
          </cell>
          <cell r="E81">
            <v>20</v>
          </cell>
          <cell r="F81">
            <v>0</v>
          </cell>
          <cell r="G81">
            <v>30</v>
          </cell>
          <cell r="H81">
            <v>30</v>
          </cell>
          <cell r="I81">
            <v>60</v>
          </cell>
          <cell r="J81">
            <v>150</v>
          </cell>
        </row>
        <row r="82">
          <cell r="A82" t="str">
            <v>C</v>
          </cell>
          <cell r="B82" t="str">
            <v>07ＭＴＧ,ＥＳＣＯ</v>
          </cell>
          <cell r="C82" t="str">
            <v>01電力</v>
          </cell>
          <cell r="D82">
            <v>0</v>
          </cell>
          <cell r="E82">
            <v>0</v>
          </cell>
          <cell r="F82">
            <v>0</v>
          </cell>
          <cell r="G82">
            <v>0</v>
          </cell>
          <cell r="H82">
            <v>0</v>
          </cell>
          <cell r="I82">
            <v>0</v>
          </cell>
          <cell r="J82">
            <v>0</v>
          </cell>
        </row>
        <row r="83">
          <cell r="A83" t="str">
            <v>C</v>
          </cell>
          <cell r="B83" t="str">
            <v>07ＭＴＧ,ＥＳＣＯ</v>
          </cell>
          <cell r="C83" t="str">
            <v>03産業国内</v>
          </cell>
          <cell r="D83">
            <v>0</v>
          </cell>
          <cell r="E83">
            <v>0</v>
          </cell>
          <cell r="F83">
            <v>0</v>
          </cell>
          <cell r="G83">
            <v>0</v>
          </cell>
          <cell r="H83">
            <v>0</v>
          </cell>
          <cell r="I83">
            <v>0</v>
          </cell>
          <cell r="J83">
            <v>0</v>
          </cell>
        </row>
        <row r="84">
          <cell r="A84" t="str">
            <v>C</v>
          </cell>
          <cell r="B84" t="str">
            <v>07ＭＴＧ,ＥＳＣＯ</v>
          </cell>
          <cell r="C84" t="str">
            <v>07社シ国内</v>
          </cell>
          <cell r="D84">
            <v>0</v>
          </cell>
          <cell r="E84">
            <v>0</v>
          </cell>
          <cell r="F84">
            <v>0</v>
          </cell>
          <cell r="G84">
            <v>0</v>
          </cell>
          <cell r="H84">
            <v>0</v>
          </cell>
          <cell r="I84">
            <v>0</v>
          </cell>
          <cell r="J84">
            <v>0</v>
          </cell>
        </row>
        <row r="85">
          <cell r="A85" t="str">
            <v>C</v>
          </cell>
          <cell r="B85" t="str">
            <v>07ＭＴＧ,ＥＳＣＯ</v>
          </cell>
          <cell r="C85" t="str">
            <v>08ビル</v>
          </cell>
          <cell r="D85">
            <v>0</v>
          </cell>
          <cell r="E85">
            <v>0</v>
          </cell>
          <cell r="F85">
            <v>0</v>
          </cell>
          <cell r="G85">
            <v>0</v>
          </cell>
          <cell r="H85">
            <v>0</v>
          </cell>
          <cell r="I85">
            <v>0</v>
          </cell>
          <cell r="J85">
            <v>0</v>
          </cell>
        </row>
        <row r="86">
          <cell r="A86" t="str">
            <v>C</v>
          </cell>
          <cell r="B86" t="str">
            <v>07ＭＴＧ,ＥＳＣＯ</v>
          </cell>
          <cell r="C86" t="str">
            <v>14社情</v>
          </cell>
          <cell r="D86">
            <v>0</v>
          </cell>
          <cell r="E86">
            <v>0</v>
          </cell>
          <cell r="F86">
            <v>0</v>
          </cell>
          <cell r="G86">
            <v>0</v>
          </cell>
          <cell r="H86">
            <v>0</v>
          </cell>
          <cell r="I86">
            <v>0</v>
          </cell>
          <cell r="J86">
            <v>0</v>
          </cell>
        </row>
        <row r="87">
          <cell r="A87" t="str">
            <v>C</v>
          </cell>
          <cell r="B87" t="str">
            <v>07ＭＴＧ,ＥＳＣＯ</v>
          </cell>
          <cell r="C87" t="str">
            <v>20社供</v>
          </cell>
          <cell r="D87">
            <v>0</v>
          </cell>
          <cell r="E87">
            <v>0</v>
          </cell>
          <cell r="F87">
            <v>0</v>
          </cell>
          <cell r="G87">
            <v>0</v>
          </cell>
          <cell r="H87">
            <v>0</v>
          </cell>
          <cell r="I87">
            <v>0</v>
          </cell>
          <cell r="J87">
            <v>0</v>
          </cell>
        </row>
        <row r="88">
          <cell r="A88" t="str">
            <v>C</v>
          </cell>
          <cell r="B88" t="str">
            <v>07ＭＴＧ,ＥＳＣＯ</v>
          </cell>
          <cell r="C88" t="str">
            <v>21直扱</v>
          </cell>
          <cell r="D88">
            <v>0</v>
          </cell>
          <cell r="E88">
            <v>0</v>
          </cell>
          <cell r="F88">
            <v>0</v>
          </cell>
          <cell r="G88">
            <v>0</v>
          </cell>
          <cell r="H88">
            <v>0</v>
          </cell>
          <cell r="I88">
            <v>0</v>
          </cell>
          <cell r="J88">
            <v>0</v>
          </cell>
        </row>
        <row r="89">
          <cell r="A89" t="str">
            <v>C</v>
          </cell>
          <cell r="B89" t="str">
            <v>07ＭＴＧ,ＥＳＣＯ 計</v>
          </cell>
          <cell r="D89">
            <v>0</v>
          </cell>
          <cell r="E89">
            <v>0</v>
          </cell>
          <cell r="F89">
            <v>0</v>
          </cell>
          <cell r="G89">
            <v>0</v>
          </cell>
          <cell r="H89">
            <v>0</v>
          </cell>
          <cell r="I89">
            <v>0</v>
          </cell>
          <cell r="J89">
            <v>0</v>
          </cell>
        </row>
        <row r="90">
          <cell r="A90" t="str">
            <v>C</v>
          </cell>
          <cell r="B90" t="str">
            <v>08風力発電（制御盤）</v>
          </cell>
          <cell r="C90" t="str">
            <v>01電力</v>
          </cell>
          <cell r="D90">
            <v>0</v>
          </cell>
          <cell r="E90">
            <v>0</v>
          </cell>
          <cell r="F90">
            <v>0</v>
          </cell>
          <cell r="G90">
            <v>0</v>
          </cell>
          <cell r="H90">
            <v>0</v>
          </cell>
          <cell r="I90">
            <v>0</v>
          </cell>
          <cell r="J90">
            <v>0</v>
          </cell>
        </row>
        <row r="91">
          <cell r="A91" t="str">
            <v>C</v>
          </cell>
          <cell r="B91" t="str">
            <v>08風力発電（制御盤）</v>
          </cell>
          <cell r="C91" t="str">
            <v>07社シ国内</v>
          </cell>
          <cell r="D91">
            <v>0</v>
          </cell>
          <cell r="E91">
            <v>0</v>
          </cell>
          <cell r="F91">
            <v>0</v>
          </cell>
          <cell r="G91">
            <v>0</v>
          </cell>
          <cell r="H91">
            <v>0</v>
          </cell>
          <cell r="I91">
            <v>0</v>
          </cell>
          <cell r="J91">
            <v>0</v>
          </cell>
        </row>
        <row r="92">
          <cell r="A92" t="str">
            <v>C</v>
          </cell>
          <cell r="B92" t="str">
            <v>08風力発電（制御盤） 計</v>
          </cell>
          <cell r="D92">
            <v>0</v>
          </cell>
          <cell r="E92">
            <v>0</v>
          </cell>
          <cell r="F92">
            <v>0</v>
          </cell>
          <cell r="G92">
            <v>0</v>
          </cell>
          <cell r="H92">
            <v>0</v>
          </cell>
          <cell r="I92">
            <v>0</v>
          </cell>
          <cell r="J92">
            <v>0</v>
          </cell>
        </row>
        <row r="93">
          <cell r="A93" t="str">
            <v>C</v>
          </cell>
          <cell r="B93" t="str">
            <v>09風力発電（風車）</v>
          </cell>
          <cell r="C93" t="str">
            <v>16ＮＴＴ</v>
          </cell>
          <cell r="D93">
            <v>0</v>
          </cell>
          <cell r="E93">
            <v>0</v>
          </cell>
          <cell r="F93">
            <v>0</v>
          </cell>
          <cell r="G93">
            <v>0</v>
          </cell>
          <cell r="H93">
            <v>0</v>
          </cell>
          <cell r="I93">
            <v>0</v>
          </cell>
          <cell r="J93">
            <v>0</v>
          </cell>
        </row>
        <row r="94">
          <cell r="A94" t="str">
            <v>C</v>
          </cell>
          <cell r="B94" t="str">
            <v>09風力発電（風車） 計</v>
          </cell>
          <cell r="D94">
            <v>0</v>
          </cell>
          <cell r="E94">
            <v>0</v>
          </cell>
          <cell r="F94">
            <v>0</v>
          </cell>
          <cell r="G94">
            <v>0</v>
          </cell>
          <cell r="H94">
            <v>0</v>
          </cell>
          <cell r="I94">
            <v>0</v>
          </cell>
          <cell r="J94">
            <v>0</v>
          </cell>
        </row>
        <row r="95">
          <cell r="A95" t="str">
            <v>C</v>
          </cell>
          <cell r="B95" t="str">
            <v>10風力発電（発電機）</v>
          </cell>
          <cell r="C95" t="str">
            <v>01電力</v>
          </cell>
          <cell r="D95">
            <v>0</v>
          </cell>
          <cell r="E95">
            <v>0</v>
          </cell>
          <cell r="F95">
            <v>0</v>
          </cell>
          <cell r="G95">
            <v>20</v>
          </cell>
          <cell r="H95">
            <v>0</v>
          </cell>
          <cell r="I95">
            <v>0</v>
          </cell>
          <cell r="J95">
            <v>20</v>
          </cell>
        </row>
        <row r="96">
          <cell r="A96" t="str">
            <v>C</v>
          </cell>
          <cell r="B96" t="str">
            <v>10風力発電（発電機） 計</v>
          </cell>
          <cell r="D96">
            <v>0</v>
          </cell>
          <cell r="E96">
            <v>0</v>
          </cell>
          <cell r="F96">
            <v>0</v>
          </cell>
          <cell r="G96">
            <v>20</v>
          </cell>
          <cell r="H96">
            <v>0</v>
          </cell>
          <cell r="I96">
            <v>0</v>
          </cell>
          <cell r="J96">
            <v>20</v>
          </cell>
        </row>
        <row r="97">
          <cell r="A97" t="str">
            <v>C</v>
          </cell>
          <cell r="B97" t="str">
            <v>11ＰＧ（制御盤）</v>
          </cell>
          <cell r="C97" t="str">
            <v>07社シ国内</v>
          </cell>
          <cell r="D97">
            <v>0</v>
          </cell>
          <cell r="E97">
            <v>20</v>
          </cell>
          <cell r="F97">
            <v>20</v>
          </cell>
          <cell r="G97">
            <v>30</v>
          </cell>
          <cell r="H97">
            <v>30</v>
          </cell>
          <cell r="I97">
            <v>70</v>
          </cell>
          <cell r="J97">
            <v>170</v>
          </cell>
        </row>
        <row r="98">
          <cell r="A98" t="str">
            <v>C</v>
          </cell>
          <cell r="B98" t="str">
            <v>11ＰＧ（制御盤）</v>
          </cell>
          <cell r="C98" t="str">
            <v>14社情</v>
          </cell>
          <cell r="D98">
            <v>0</v>
          </cell>
          <cell r="E98">
            <v>0</v>
          </cell>
          <cell r="F98">
            <v>0</v>
          </cell>
          <cell r="G98">
            <v>0</v>
          </cell>
          <cell r="H98">
            <v>0</v>
          </cell>
          <cell r="I98">
            <v>0</v>
          </cell>
          <cell r="J98">
            <v>0</v>
          </cell>
        </row>
        <row r="99">
          <cell r="A99" t="str">
            <v>C</v>
          </cell>
          <cell r="B99" t="str">
            <v>11ＰＧ（制御盤）</v>
          </cell>
          <cell r="C99" t="str">
            <v>21直扱</v>
          </cell>
          <cell r="D99">
            <v>0</v>
          </cell>
          <cell r="E99">
            <v>0</v>
          </cell>
          <cell r="F99">
            <v>0</v>
          </cell>
          <cell r="G99">
            <v>0</v>
          </cell>
          <cell r="H99">
            <v>0</v>
          </cell>
          <cell r="I99">
            <v>0</v>
          </cell>
          <cell r="J99">
            <v>0</v>
          </cell>
        </row>
        <row r="100">
          <cell r="A100" t="str">
            <v>C</v>
          </cell>
          <cell r="B100" t="str">
            <v>11ＰＧ（制御盤） 計</v>
          </cell>
          <cell r="D100">
            <v>0</v>
          </cell>
          <cell r="E100">
            <v>20</v>
          </cell>
          <cell r="F100">
            <v>20</v>
          </cell>
          <cell r="G100">
            <v>30</v>
          </cell>
          <cell r="H100">
            <v>30</v>
          </cell>
          <cell r="I100">
            <v>70</v>
          </cell>
          <cell r="J100">
            <v>170</v>
          </cell>
        </row>
        <row r="101">
          <cell r="A101" t="str">
            <v>C</v>
          </cell>
          <cell r="B101" t="str">
            <v>12ＰＧ（ＡＣＧ）</v>
          </cell>
          <cell r="C101" t="str">
            <v>07社シ国内</v>
          </cell>
          <cell r="D101">
            <v>0</v>
          </cell>
          <cell r="E101">
            <v>20</v>
          </cell>
          <cell r="F101">
            <v>20</v>
          </cell>
          <cell r="G101">
            <v>30</v>
          </cell>
          <cell r="H101">
            <v>30</v>
          </cell>
          <cell r="I101">
            <v>70</v>
          </cell>
          <cell r="J101">
            <v>170</v>
          </cell>
        </row>
        <row r="102">
          <cell r="A102" t="str">
            <v>C</v>
          </cell>
          <cell r="B102" t="str">
            <v>12ＰＧ（ＡＣＧ）</v>
          </cell>
          <cell r="C102" t="str">
            <v>14社情</v>
          </cell>
          <cell r="D102">
            <v>0</v>
          </cell>
          <cell r="E102">
            <v>0</v>
          </cell>
          <cell r="F102">
            <v>0</v>
          </cell>
          <cell r="G102">
            <v>0</v>
          </cell>
          <cell r="H102">
            <v>0</v>
          </cell>
          <cell r="I102">
            <v>0</v>
          </cell>
          <cell r="J102">
            <v>0</v>
          </cell>
        </row>
        <row r="103">
          <cell r="A103" t="str">
            <v>C</v>
          </cell>
          <cell r="B103" t="str">
            <v>12ＰＧ（ＡＣＧ） 計</v>
          </cell>
          <cell r="D103">
            <v>0</v>
          </cell>
          <cell r="E103">
            <v>20</v>
          </cell>
          <cell r="F103">
            <v>20</v>
          </cell>
          <cell r="G103">
            <v>30</v>
          </cell>
          <cell r="H103">
            <v>30</v>
          </cell>
          <cell r="I103">
            <v>70</v>
          </cell>
          <cell r="J103">
            <v>170</v>
          </cell>
        </row>
        <row r="104">
          <cell r="A104" t="str">
            <v>C</v>
          </cell>
          <cell r="B104" t="str">
            <v>13燃料電池</v>
          </cell>
          <cell r="C104" t="str">
            <v>03産業国内</v>
          </cell>
          <cell r="D104">
            <v>0</v>
          </cell>
          <cell r="E104">
            <v>0</v>
          </cell>
          <cell r="F104">
            <v>0</v>
          </cell>
          <cell r="G104">
            <v>0</v>
          </cell>
          <cell r="H104">
            <v>0</v>
          </cell>
          <cell r="I104">
            <v>0</v>
          </cell>
          <cell r="J104">
            <v>0</v>
          </cell>
        </row>
        <row r="105">
          <cell r="A105" t="str">
            <v>C</v>
          </cell>
          <cell r="B105" t="str">
            <v>13燃料電池 計</v>
          </cell>
          <cell r="D105">
            <v>0</v>
          </cell>
          <cell r="E105">
            <v>0</v>
          </cell>
          <cell r="F105">
            <v>0</v>
          </cell>
          <cell r="G105">
            <v>0</v>
          </cell>
          <cell r="H105">
            <v>0</v>
          </cell>
          <cell r="I105">
            <v>0</v>
          </cell>
          <cell r="J105">
            <v>0</v>
          </cell>
        </row>
        <row r="106">
          <cell r="A106" t="str">
            <v>C 計</v>
          </cell>
          <cell r="D106">
            <v>120</v>
          </cell>
          <cell r="E106">
            <v>430</v>
          </cell>
          <cell r="F106">
            <v>500</v>
          </cell>
          <cell r="G106">
            <v>470</v>
          </cell>
          <cell r="H106">
            <v>470</v>
          </cell>
          <cell r="I106">
            <v>1990</v>
          </cell>
          <cell r="J106">
            <v>3980</v>
          </cell>
        </row>
        <row r="107">
          <cell r="A107" t="str">
            <v>E</v>
          </cell>
          <cell r="B107" t="str">
            <v>01ＵＰＳ（ビル）</v>
          </cell>
          <cell r="C107" t="str">
            <v>07社シ国内</v>
          </cell>
          <cell r="D107">
            <v>300</v>
          </cell>
          <cell r="E107">
            <v>300</v>
          </cell>
          <cell r="F107">
            <v>300</v>
          </cell>
          <cell r="G107">
            <v>400</v>
          </cell>
          <cell r="H107">
            <v>400</v>
          </cell>
          <cell r="I107">
            <v>1000</v>
          </cell>
          <cell r="J107">
            <v>2700</v>
          </cell>
        </row>
        <row r="108">
          <cell r="A108" t="str">
            <v>E</v>
          </cell>
          <cell r="B108" t="str">
            <v>01ＵＰＳ（ビル）</v>
          </cell>
          <cell r="C108" t="str">
            <v>08ビル</v>
          </cell>
          <cell r="D108">
            <v>0</v>
          </cell>
          <cell r="E108">
            <v>0</v>
          </cell>
          <cell r="F108">
            <v>0</v>
          </cell>
          <cell r="G108">
            <v>0</v>
          </cell>
          <cell r="H108">
            <v>0</v>
          </cell>
          <cell r="I108">
            <v>0</v>
          </cell>
          <cell r="J108">
            <v>0</v>
          </cell>
        </row>
        <row r="109">
          <cell r="A109" t="str">
            <v>E</v>
          </cell>
          <cell r="B109" t="str">
            <v>01ＵＰＳ（ビル）</v>
          </cell>
          <cell r="C109" t="str">
            <v>14社情</v>
          </cell>
          <cell r="D109">
            <v>0</v>
          </cell>
          <cell r="E109">
            <v>0</v>
          </cell>
          <cell r="F109">
            <v>0</v>
          </cell>
          <cell r="G109">
            <v>0</v>
          </cell>
          <cell r="H109">
            <v>0</v>
          </cell>
          <cell r="I109">
            <v>0</v>
          </cell>
          <cell r="J109">
            <v>0</v>
          </cell>
        </row>
        <row r="110">
          <cell r="A110" t="str">
            <v>E</v>
          </cell>
          <cell r="B110" t="str">
            <v>01ＵＰＳ（ビル） 計</v>
          </cell>
          <cell r="D110">
            <v>300</v>
          </cell>
          <cell r="E110">
            <v>300</v>
          </cell>
          <cell r="F110">
            <v>300</v>
          </cell>
          <cell r="G110">
            <v>400</v>
          </cell>
          <cell r="H110">
            <v>400</v>
          </cell>
          <cell r="I110">
            <v>1000</v>
          </cell>
          <cell r="J110">
            <v>2700</v>
          </cell>
        </row>
        <row r="111">
          <cell r="A111" t="str">
            <v>E</v>
          </cell>
          <cell r="B111" t="str">
            <v>02ＵＰＳ（公共・交通）</v>
          </cell>
          <cell r="C111" t="str">
            <v>05交通国内</v>
          </cell>
          <cell r="D111">
            <v>0</v>
          </cell>
          <cell r="E111">
            <v>0</v>
          </cell>
          <cell r="F111">
            <v>0</v>
          </cell>
          <cell r="G111">
            <v>0</v>
          </cell>
          <cell r="H111">
            <v>0</v>
          </cell>
          <cell r="I111">
            <v>50</v>
          </cell>
          <cell r="J111">
            <v>50</v>
          </cell>
        </row>
        <row r="112">
          <cell r="A112" t="str">
            <v>E</v>
          </cell>
          <cell r="B112" t="str">
            <v>02ＵＰＳ（公共・交通）</v>
          </cell>
          <cell r="C112" t="str">
            <v>07社シ国内</v>
          </cell>
          <cell r="D112">
            <v>0</v>
          </cell>
          <cell r="E112">
            <v>0</v>
          </cell>
          <cell r="F112">
            <v>0</v>
          </cell>
          <cell r="G112">
            <v>0</v>
          </cell>
          <cell r="H112">
            <v>0</v>
          </cell>
          <cell r="I112">
            <v>100</v>
          </cell>
          <cell r="J112">
            <v>100</v>
          </cell>
        </row>
        <row r="113">
          <cell r="A113" t="str">
            <v>E</v>
          </cell>
          <cell r="B113" t="str">
            <v>02ＵＰＳ（公共・交通）</v>
          </cell>
          <cell r="C113" t="str">
            <v>14社情</v>
          </cell>
          <cell r="D113">
            <v>0</v>
          </cell>
          <cell r="E113">
            <v>0</v>
          </cell>
          <cell r="F113">
            <v>0</v>
          </cell>
          <cell r="G113">
            <v>0</v>
          </cell>
          <cell r="H113">
            <v>0</v>
          </cell>
          <cell r="I113">
            <v>0</v>
          </cell>
          <cell r="J113">
            <v>0</v>
          </cell>
        </row>
        <row r="114">
          <cell r="A114" t="str">
            <v>E</v>
          </cell>
          <cell r="B114" t="str">
            <v>02ＵＰＳ（公共・交通） 計</v>
          </cell>
          <cell r="D114">
            <v>0</v>
          </cell>
          <cell r="E114">
            <v>0</v>
          </cell>
          <cell r="F114">
            <v>0</v>
          </cell>
          <cell r="G114">
            <v>0</v>
          </cell>
          <cell r="H114">
            <v>0</v>
          </cell>
          <cell r="I114">
            <v>150</v>
          </cell>
          <cell r="J114">
            <v>150</v>
          </cell>
        </row>
        <row r="115">
          <cell r="A115" t="str">
            <v>E</v>
          </cell>
          <cell r="B115" t="str">
            <v>03ＵＰＳ（電力）</v>
          </cell>
          <cell r="C115" t="str">
            <v>01電力</v>
          </cell>
          <cell r="D115">
            <v>10</v>
          </cell>
          <cell r="E115">
            <v>20</v>
          </cell>
          <cell r="F115">
            <v>0</v>
          </cell>
          <cell r="G115">
            <v>20</v>
          </cell>
          <cell r="H115">
            <v>0</v>
          </cell>
          <cell r="I115">
            <v>190</v>
          </cell>
          <cell r="J115">
            <v>240</v>
          </cell>
        </row>
        <row r="116">
          <cell r="A116" t="str">
            <v>E</v>
          </cell>
          <cell r="B116" t="str">
            <v>03ＵＰＳ（電力） 計</v>
          </cell>
          <cell r="D116">
            <v>10</v>
          </cell>
          <cell r="E116">
            <v>20</v>
          </cell>
          <cell r="F116">
            <v>0</v>
          </cell>
          <cell r="G116">
            <v>20</v>
          </cell>
          <cell r="H116">
            <v>0</v>
          </cell>
          <cell r="I116">
            <v>190</v>
          </cell>
          <cell r="J116">
            <v>240</v>
          </cell>
        </row>
        <row r="117">
          <cell r="A117" t="str">
            <v>E</v>
          </cell>
          <cell r="B117" t="str">
            <v>04ＵＰＳ（工業・機器･社供･直販）</v>
          </cell>
          <cell r="C117" t="str">
            <v>03産業国内</v>
          </cell>
          <cell r="D117">
            <v>0</v>
          </cell>
          <cell r="E117">
            <v>30</v>
          </cell>
          <cell r="F117">
            <v>0</v>
          </cell>
          <cell r="G117">
            <v>0</v>
          </cell>
          <cell r="H117">
            <v>10</v>
          </cell>
          <cell r="I117">
            <v>210</v>
          </cell>
          <cell r="J117">
            <v>250</v>
          </cell>
        </row>
        <row r="118">
          <cell r="A118" t="str">
            <v>E</v>
          </cell>
          <cell r="B118" t="str">
            <v>04ＵＰＳ（工業・機器･社供･直販）</v>
          </cell>
          <cell r="C118" t="str">
            <v>05交通国内</v>
          </cell>
          <cell r="D118">
            <v>0</v>
          </cell>
          <cell r="E118">
            <v>0</v>
          </cell>
          <cell r="F118">
            <v>0</v>
          </cell>
          <cell r="G118">
            <v>0</v>
          </cell>
          <cell r="H118">
            <v>0</v>
          </cell>
          <cell r="I118">
            <v>0</v>
          </cell>
          <cell r="J118">
            <v>0</v>
          </cell>
        </row>
        <row r="119">
          <cell r="A119" t="str">
            <v>E</v>
          </cell>
          <cell r="B119" t="str">
            <v>04ＵＰＳ（工業・機器･社供･直販）</v>
          </cell>
          <cell r="C119" t="str">
            <v>10機器</v>
          </cell>
          <cell r="D119">
            <v>0</v>
          </cell>
          <cell r="E119">
            <v>0</v>
          </cell>
          <cell r="F119">
            <v>20</v>
          </cell>
          <cell r="G119">
            <v>20</v>
          </cell>
          <cell r="H119">
            <v>20</v>
          </cell>
          <cell r="I119">
            <v>20</v>
          </cell>
          <cell r="J119">
            <v>80</v>
          </cell>
        </row>
        <row r="120">
          <cell r="A120" t="str">
            <v>E</v>
          </cell>
          <cell r="B120" t="str">
            <v>04ＵＰＳ（工業・機器･社供･直販）</v>
          </cell>
          <cell r="C120" t="str">
            <v>15通信</v>
          </cell>
          <cell r="D120">
            <v>0</v>
          </cell>
          <cell r="E120">
            <v>0</v>
          </cell>
          <cell r="F120">
            <v>0</v>
          </cell>
          <cell r="G120">
            <v>0</v>
          </cell>
          <cell r="H120">
            <v>0</v>
          </cell>
          <cell r="I120">
            <v>0</v>
          </cell>
          <cell r="J120">
            <v>0</v>
          </cell>
        </row>
        <row r="121">
          <cell r="A121" t="str">
            <v>E</v>
          </cell>
          <cell r="B121" t="str">
            <v>04ＵＰＳ（工業・機器･社供･直販）</v>
          </cell>
          <cell r="C121" t="str">
            <v>20社供</v>
          </cell>
          <cell r="D121">
            <v>0</v>
          </cell>
          <cell r="E121">
            <v>0</v>
          </cell>
          <cell r="F121">
            <v>0</v>
          </cell>
          <cell r="G121">
            <v>0</v>
          </cell>
          <cell r="H121">
            <v>0</v>
          </cell>
          <cell r="I121">
            <v>0</v>
          </cell>
          <cell r="J121">
            <v>0</v>
          </cell>
        </row>
        <row r="122">
          <cell r="A122" t="str">
            <v>E</v>
          </cell>
          <cell r="B122" t="str">
            <v>04ＵＰＳ（工業・機器･社供･直販）</v>
          </cell>
          <cell r="C122" t="str">
            <v>21直扱</v>
          </cell>
          <cell r="D122">
            <v>40</v>
          </cell>
          <cell r="E122">
            <v>40</v>
          </cell>
          <cell r="F122">
            <v>40</v>
          </cell>
          <cell r="G122">
            <v>40</v>
          </cell>
          <cell r="H122">
            <v>40</v>
          </cell>
          <cell r="I122">
            <v>70</v>
          </cell>
          <cell r="J122">
            <v>270</v>
          </cell>
        </row>
        <row r="123">
          <cell r="A123" t="str">
            <v>E</v>
          </cell>
          <cell r="B123" t="str">
            <v>04ＵＰＳ（工業・機器･社供･直販） 計</v>
          </cell>
          <cell r="D123">
            <v>40</v>
          </cell>
          <cell r="E123">
            <v>70</v>
          </cell>
          <cell r="F123">
            <v>60</v>
          </cell>
          <cell r="G123">
            <v>60</v>
          </cell>
          <cell r="H123">
            <v>70</v>
          </cell>
          <cell r="I123">
            <v>300</v>
          </cell>
          <cell r="J123">
            <v>600</v>
          </cell>
        </row>
        <row r="124">
          <cell r="A124" t="str">
            <v>E</v>
          </cell>
          <cell r="B124" t="str">
            <v>05ＵＰＳ（海外)</v>
          </cell>
          <cell r="C124" t="str">
            <v>02電力海</v>
          </cell>
          <cell r="D124">
            <v>0</v>
          </cell>
          <cell r="E124">
            <v>0</v>
          </cell>
          <cell r="F124">
            <v>0</v>
          </cell>
          <cell r="G124">
            <v>0</v>
          </cell>
          <cell r="H124">
            <v>0</v>
          </cell>
          <cell r="I124">
            <v>0</v>
          </cell>
          <cell r="J124">
            <v>0</v>
          </cell>
        </row>
        <row r="125">
          <cell r="A125" t="str">
            <v>E</v>
          </cell>
          <cell r="B125" t="str">
            <v>05ＵＰＳ（海外)</v>
          </cell>
          <cell r="C125" t="str">
            <v>09社シ海</v>
          </cell>
          <cell r="D125">
            <v>100</v>
          </cell>
          <cell r="E125">
            <v>100</v>
          </cell>
          <cell r="F125">
            <v>100</v>
          </cell>
          <cell r="G125">
            <v>150</v>
          </cell>
          <cell r="H125">
            <v>150</v>
          </cell>
          <cell r="I125">
            <v>300</v>
          </cell>
          <cell r="J125">
            <v>900</v>
          </cell>
        </row>
        <row r="126">
          <cell r="A126" t="str">
            <v>E</v>
          </cell>
          <cell r="B126" t="str">
            <v>05ＵＰＳ（海外) 計</v>
          </cell>
          <cell r="D126">
            <v>100</v>
          </cell>
          <cell r="E126">
            <v>100</v>
          </cell>
          <cell r="F126">
            <v>100</v>
          </cell>
          <cell r="G126">
            <v>150</v>
          </cell>
          <cell r="H126">
            <v>150</v>
          </cell>
          <cell r="I126">
            <v>300</v>
          </cell>
          <cell r="J126">
            <v>900</v>
          </cell>
        </row>
        <row r="127">
          <cell r="A127" t="str">
            <v>E</v>
          </cell>
          <cell r="B127" t="str">
            <v>06交通ＳＩＶ,Ｓ／Ｓ</v>
          </cell>
          <cell r="C127" t="str">
            <v>05交通国内</v>
          </cell>
          <cell r="D127">
            <v>0</v>
          </cell>
          <cell r="E127">
            <v>20</v>
          </cell>
          <cell r="F127">
            <v>20</v>
          </cell>
          <cell r="G127">
            <v>0</v>
          </cell>
          <cell r="H127">
            <v>0</v>
          </cell>
          <cell r="I127">
            <v>0</v>
          </cell>
          <cell r="J127">
            <v>40</v>
          </cell>
        </row>
        <row r="128">
          <cell r="A128" t="str">
            <v>E</v>
          </cell>
          <cell r="B128" t="str">
            <v>06交通ＳＩＶ,Ｓ／Ｓ</v>
          </cell>
          <cell r="C128" t="str">
            <v>06交通海外</v>
          </cell>
          <cell r="D128">
            <v>0</v>
          </cell>
          <cell r="E128">
            <v>0</v>
          </cell>
          <cell r="F128">
            <v>0</v>
          </cell>
          <cell r="G128">
            <v>0</v>
          </cell>
          <cell r="H128">
            <v>0</v>
          </cell>
          <cell r="I128">
            <v>0</v>
          </cell>
          <cell r="J128">
            <v>0</v>
          </cell>
        </row>
        <row r="129">
          <cell r="A129" t="str">
            <v>E</v>
          </cell>
          <cell r="B129" t="str">
            <v>06交通ＳＩＶ,Ｓ／Ｓ</v>
          </cell>
          <cell r="C129" t="str">
            <v>20社供</v>
          </cell>
          <cell r="D129">
            <v>0</v>
          </cell>
          <cell r="E129">
            <v>0</v>
          </cell>
          <cell r="F129">
            <v>60</v>
          </cell>
          <cell r="G129">
            <v>0</v>
          </cell>
          <cell r="H129">
            <v>50</v>
          </cell>
          <cell r="I129">
            <v>50</v>
          </cell>
          <cell r="J129">
            <v>160</v>
          </cell>
        </row>
        <row r="130">
          <cell r="A130" t="str">
            <v>E</v>
          </cell>
          <cell r="B130" t="str">
            <v>06交通ＳＩＶ,Ｓ／Ｓ</v>
          </cell>
          <cell r="C130" t="str">
            <v>21直扱</v>
          </cell>
          <cell r="D130">
            <v>0</v>
          </cell>
          <cell r="E130">
            <v>0</v>
          </cell>
          <cell r="F130">
            <v>0</v>
          </cell>
          <cell r="G130">
            <v>0</v>
          </cell>
          <cell r="H130">
            <v>0</v>
          </cell>
          <cell r="I130">
            <v>0</v>
          </cell>
          <cell r="J130">
            <v>0</v>
          </cell>
        </row>
        <row r="131">
          <cell r="A131" t="str">
            <v>E</v>
          </cell>
          <cell r="B131" t="str">
            <v>06交通ＳＩＶ,Ｓ／Ｓ 計</v>
          </cell>
          <cell r="D131">
            <v>0</v>
          </cell>
          <cell r="E131">
            <v>20</v>
          </cell>
          <cell r="F131">
            <v>80</v>
          </cell>
          <cell r="G131">
            <v>0</v>
          </cell>
          <cell r="H131">
            <v>50</v>
          </cell>
          <cell r="I131">
            <v>50</v>
          </cell>
          <cell r="J131">
            <v>200</v>
          </cell>
        </row>
        <row r="132">
          <cell r="A132" t="str">
            <v>E</v>
          </cell>
          <cell r="B132" t="str">
            <v>07電力一般,ＤＣ送電</v>
          </cell>
          <cell r="C132" t="str">
            <v>01電力</v>
          </cell>
          <cell r="D132">
            <v>0</v>
          </cell>
          <cell r="E132">
            <v>0</v>
          </cell>
          <cell r="F132">
            <v>0</v>
          </cell>
          <cell r="G132">
            <v>0</v>
          </cell>
          <cell r="H132">
            <v>0</v>
          </cell>
          <cell r="I132">
            <v>40</v>
          </cell>
          <cell r="J132">
            <v>40</v>
          </cell>
        </row>
        <row r="133">
          <cell r="A133" t="str">
            <v>E</v>
          </cell>
          <cell r="B133" t="str">
            <v>07電力一般,ＤＣ送電</v>
          </cell>
          <cell r="C133" t="str">
            <v>02電力海</v>
          </cell>
          <cell r="D133">
            <v>0</v>
          </cell>
          <cell r="E133">
            <v>0</v>
          </cell>
          <cell r="F133">
            <v>0</v>
          </cell>
          <cell r="G133">
            <v>0</v>
          </cell>
          <cell r="H133">
            <v>0</v>
          </cell>
          <cell r="I133">
            <v>90</v>
          </cell>
          <cell r="J133">
            <v>90</v>
          </cell>
        </row>
        <row r="134">
          <cell r="A134" t="str">
            <v>E</v>
          </cell>
          <cell r="B134" t="str">
            <v>07電力一般,ＤＣ送電</v>
          </cell>
          <cell r="C134" t="str">
            <v>03産業国内</v>
          </cell>
          <cell r="D134">
            <v>0</v>
          </cell>
          <cell r="E134">
            <v>0</v>
          </cell>
          <cell r="F134">
            <v>0</v>
          </cell>
          <cell r="G134">
            <v>0</v>
          </cell>
          <cell r="H134">
            <v>0</v>
          </cell>
          <cell r="I134">
            <v>30</v>
          </cell>
          <cell r="J134">
            <v>30</v>
          </cell>
        </row>
        <row r="135">
          <cell r="A135" t="str">
            <v>E</v>
          </cell>
          <cell r="B135" t="str">
            <v>07電力一般,ＤＣ送電</v>
          </cell>
          <cell r="C135" t="str">
            <v>05交通国内</v>
          </cell>
          <cell r="D135">
            <v>0</v>
          </cell>
          <cell r="E135">
            <v>0</v>
          </cell>
          <cell r="F135">
            <v>0</v>
          </cell>
          <cell r="G135">
            <v>30</v>
          </cell>
          <cell r="H135">
            <v>0</v>
          </cell>
          <cell r="I135">
            <v>20</v>
          </cell>
          <cell r="J135">
            <v>50</v>
          </cell>
        </row>
        <row r="136">
          <cell r="A136" t="str">
            <v>E</v>
          </cell>
          <cell r="B136" t="str">
            <v>07電力一般,ＤＣ送電</v>
          </cell>
          <cell r="C136" t="str">
            <v>07社シ国内</v>
          </cell>
          <cell r="D136">
            <v>0</v>
          </cell>
          <cell r="E136">
            <v>0</v>
          </cell>
          <cell r="F136">
            <v>0</v>
          </cell>
          <cell r="G136">
            <v>0</v>
          </cell>
          <cell r="H136">
            <v>0</v>
          </cell>
          <cell r="I136">
            <v>0</v>
          </cell>
          <cell r="J136">
            <v>0</v>
          </cell>
        </row>
        <row r="137">
          <cell r="A137" t="str">
            <v>E</v>
          </cell>
          <cell r="B137" t="str">
            <v>07電力一般,ＤＣ送電</v>
          </cell>
          <cell r="C137" t="str">
            <v>14社情</v>
          </cell>
          <cell r="D137">
            <v>0</v>
          </cell>
          <cell r="E137">
            <v>0</v>
          </cell>
          <cell r="F137">
            <v>0</v>
          </cell>
          <cell r="G137">
            <v>0</v>
          </cell>
          <cell r="H137">
            <v>0</v>
          </cell>
          <cell r="I137">
            <v>0</v>
          </cell>
          <cell r="J137">
            <v>0</v>
          </cell>
        </row>
        <row r="138">
          <cell r="A138" t="str">
            <v>E</v>
          </cell>
          <cell r="B138" t="str">
            <v>07電力一般,ＤＣ送電</v>
          </cell>
          <cell r="C138" t="str">
            <v>20社供</v>
          </cell>
          <cell r="D138">
            <v>0</v>
          </cell>
          <cell r="E138">
            <v>0</v>
          </cell>
          <cell r="F138">
            <v>430</v>
          </cell>
          <cell r="G138">
            <v>0</v>
          </cell>
          <cell r="H138">
            <v>0</v>
          </cell>
          <cell r="I138">
            <v>20</v>
          </cell>
          <cell r="J138">
            <v>450</v>
          </cell>
        </row>
        <row r="139">
          <cell r="A139" t="str">
            <v>E</v>
          </cell>
          <cell r="B139" t="str">
            <v>07電力一般,ＤＣ送電</v>
          </cell>
          <cell r="C139" t="str">
            <v>21直扱</v>
          </cell>
          <cell r="D139">
            <v>0</v>
          </cell>
          <cell r="E139">
            <v>0</v>
          </cell>
          <cell r="F139">
            <v>0</v>
          </cell>
          <cell r="G139">
            <v>0</v>
          </cell>
          <cell r="H139">
            <v>0</v>
          </cell>
          <cell r="I139">
            <v>0</v>
          </cell>
          <cell r="J139">
            <v>0</v>
          </cell>
        </row>
        <row r="140">
          <cell r="A140" t="str">
            <v>E</v>
          </cell>
          <cell r="B140" t="str">
            <v>07電力一般,ＤＣ送電 計</v>
          </cell>
          <cell r="D140">
            <v>0</v>
          </cell>
          <cell r="E140">
            <v>0</v>
          </cell>
          <cell r="F140">
            <v>430</v>
          </cell>
          <cell r="G140">
            <v>30</v>
          </cell>
          <cell r="H140">
            <v>0</v>
          </cell>
          <cell r="I140">
            <v>200</v>
          </cell>
          <cell r="J140">
            <v>660</v>
          </cell>
        </row>
        <row r="141">
          <cell r="A141" t="str">
            <v>E</v>
          </cell>
          <cell r="B141" t="str">
            <v>08可変速</v>
          </cell>
          <cell r="C141" t="str">
            <v>01電力</v>
          </cell>
          <cell r="D141">
            <v>0</v>
          </cell>
          <cell r="E141">
            <v>0</v>
          </cell>
          <cell r="F141">
            <v>0</v>
          </cell>
          <cell r="G141">
            <v>0</v>
          </cell>
          <cell r="H141">
            <v>0</v>
          </cell>
          <cell r="I141">
            <v>10</v>
          </cell>
          <cell r="J141">
            <v>10</v>
          </cell>
        </row>
        <row r="142">
          <cell r="A142" t="str">
            <v>E</v>
          </cell>
          <cell r="B142" t="str">
            <v>08可変速</v>
          </cell>
          <cell r="C142" t="str">
            <v>02電力海</v>
          </cell>
          <cell r="D142">
            <v>0</v>
          </cell>
          <cell r="E142">
            <v>0</v>
          </cell>
          <cell r="F142">
            <v>0</v>
          </cell>
          <cell r="G142">
            <v>0</v>
          </cell>
          <cell r="H142">
            <v>0</v>
          </cell>
          <cell r="I142">
            <v>0</v>
          </cell>
          <cell r="J142">
            <v>0</v>
          </cell>
        </row>
        <row r="143">
          <cell r="A143" t="str">
            <v>E</v>
          </cell>
          <cell r="B143" t="str">
            <v>08可変速</v>
          </cell>
          <cell r="C143" t="str">
            <v>03産業国内</v>
          </cell>
          <cell r="D143">
            <v>60</v>
          </cell>
          <cell r="E143">
            <v>50</v>
          </cell>
          <cell r="F143">
            <v>0</v>
          </cell>
          <cell r="G143">
            <v>0</v>
          </cell>
          <cell r="H143">
            <v>30</v>
          </cell>
          <cell r="I143">
            <v>200</v>
          </cell>
          <cell r="J143">
            <v>340</v>
          </cell>
        </row>
        <row r="144">
          <cell r="A144" t="str">
            <v>E</v>
          </cell>
          <cell r="B144" t="str">
            <v>08可変速</v>
          </cell>
          <cell r="C144" t="str">
            <v>04産業海外</v>
          </cell>
          <cell r="D144">
            <v>0</v>
          </cell>
          <cell r="E144">
            <v>0</v>
          </cell>
          <cell r="F144">
            <v>0</v>
          </cell>
          <cell r="G144">
            <v>0</v>
          </cell>
          <cell r="H144">
            <v>0</v>
          </cell>
          <cell r="I144">
            <v>0</v>
          </cell>
          <cell r="J144">
            <v>0</v>
          </cell>
        </row>
        <row r="145">
          <cell r="A145" t="str">
            <v>E</v>
          </cell>
          <cell r="B145" t="str">
            <v>08可変速</v>
          </cell>
          <cell r="C145" t="str">
            <v>21直扱</v>
          </cell>
          <cell r="D145">
            <v>0</v>
          </cell>
          <cell r="E145">
            <v>0</v>
          </cell>
          <cell r="F145">
            <v>0</v>
          </cell>
          <cell r="G145">
            <v>0</v>
          </cell>
          <cell r="H145">
            <v>0</v>
          </cell>
          <cell r="I145">
            <v>0</v>
          </cell>
          <cell r="J145">
            <v>0</v>
          </cell>
        </row>
        <row r="146">
          <cell r="A146" t="str">
            <v>E</v>
          </cell>
          <cell r="B146" t="str">
            <v>08可変速 計</v>
          </cell>
          <cell r="D146">
            <v>60</v>
          </cell>
          <cell r="E146">
            <v>50</v>
          </cell>
          <cell r="F146">
            <v>0</v>
          </cell>
          <cell r="G146">
            <v>0</v>
          </cell>
          <cell r="H146">
            <v>30</v>
          </cell>
          <cell r="I146">
            <v>210</v>
          </cell>
          <cell r="J146">
            <v>350</v>
          </cell>
        </row>
        <row r="147">
          <cell r="A147" t="str">
            <v>E</v>
          </cell>
          <cell r="B147" t="str">
            <v>09インバータ</v>
          </cell>
          <cell r="C147" t="str">
            <v>01電力</v>
          </cell>
          <cell r="D147">
            <v>0</v>
          </cell>
          <cell r="E147">
            <v>0</v>
          </cell>
          <cell r="F147">
            <v>0</v>
          </cell>
          <cell r="G147">
            <v>0</v>
          </cell>
          <cell r="H147">
            <v>0</v>
          </cell>
          <cell r="I147">
            <v>0</v>
          </cell>
          <cell r="J147">
            <v>0</v>
          </cell>
        </row>
        <row r="148">
          <cell r="A148" t="str">
            <v>E</v>
          </cell>
          <cell r="B148" t="str">
            <v>09インバータ</v>
          </cell>
          <cell r="C148" t="str">
            <v>03産業国内</v>
          </cell>
          <cell r="D148">
            <v>10</v>
          </cell>
          <cell r="E148">
            <v>0</v>
          </cell>
          <cell r="F148">
            <v>0</v>
          </cell>
          <cell r="G148">
            <v>100</v>
          </cell>
          <cell r="H148">
            <v>100</v>
          </cell>
          <cell r="I148">
            <v>130</v>
          </cell>
          <cell r="J148">
            <v>340</v>
          </cell>
        </row>
        <row r="149">
          <cell r="A149" t="str">
            <v>E</v>
          </cell>
          <cell r="B149" t="str">
            <v>09インバータ</v>
          </cell>
          <cell r="C149" t="str">
            <v>04産業海外</v>
          </cell>
          <cell r="D149">
            <v>0</v>
          </cell>
          <cell r="E149">
            <v>0</v>
          </cell>
          <cell r="F149">
            <v>0</v>
          </cell>
          <cell r="G149">
            <v>0</v>
          </cell>
          <cell r="H149">
            <v>0</v>
          </cell>
          <cell r="I149">
            <v>0</v>
          </cell>
          <cell r="J149">
            <v>0</v>
          </cell>
        </row>
        <row r="150">
          <cell r="A150" t="str">
            <v>E</v>
          </cell>
          <cell r="B150" t="str">
            <v>09インバータ</v>
          </cell>
          <cell r="C150" t="str">
            <v>05交通国内</v>
          </cell>
          <cell r="D150">
            <v>0</v>
          </cell>
          <cell r="E150">
            <v>0</v>
          </cell>
          <cell r="F150">
            <v>0</v>
          </cell>
          <cell r="G150">
            <v>0</v>
          </cell>
          <cell r="H150">
            <v>0</v>
          </cell>
          <cell r="I150">
            <v>0</v>
          </cell>
          <cell r="J150">
            <v>0</v>
          </cell>
        </row>
        <row r="151">
          <cell r="A151" t="str">
            <v>E</v>
          </cell>
          <cell r="B151" t="str">
            <v>09インバータ</v>
          </cell>
          <cell r="C151" t="str">
            <v>07社シ国内</v>
          </cell>
          <cell r="D151">
            <v>0</v>
          </cell>
          <cell r="E151">
            <v>0</v>
          </cell>
          <cell r="F151">
            <v>0</v>
          </cell>
          <cell r="G151">
            <v>0</v>
          </cell>
          <cell r="H151">
            <v>0</v>
          </cell>
          <cell r="I151">
            <v>50</v>
          </cell>
          <cell r="J151">
            <v>50</v>
          </cell>
        </row>
        <row r="152">
          <cell r="A152" t="str">
            <v>E</v>
          </cell>
          <cell r="B152" t="str">
            <v>09インバータ</v>
          </cell>
          <cell r="C152" t="str">
            <v>10機器</v>
          </cell>
          <cell r="D152">
            <v>60</v>
          </cell>
          <cell r="E152">
            <v>60</v>
          </cell>
          <cell r="F152">
            <v>60</v>
          </cell>
          <cell r="G152">
            <v>70</v>
          </cell>
          <cell r="H152">
            <v>70</v>
          </cell>
          <cell r="I152">
            <v>70</v>
          </cell>
          <cell r="J152">
            <v>390</v>
          </cell>
        </row>
        <row r="153">
          <cell r="A153" t="str">
            <v>E</v>
          </cell>
          <cell r="B153" t="str">
            <v>09インバータ</v>
          </cell>
          <cell r="C153" t="str">
            <v>12ＦＡ海</v>
          </cell>
          <cell r="D153">
            <v>60</v>
          </cell>
          <cell r="E153">
            <v>60</v>
          </cell>
          <cell r="F153">
            <v>70</v>
          </cell>
          <cell r="G153">
            <v>70</v>
          </cell>
          <cell r="H153">
            <v>70</v>
          </cell>
          <cell r="I153">
            <v>70</v>
          </cell>
          <cell r="J153">
            <v>400</v>
          </cell>
        </row>
        <row r="154">
          <cell r="A154" t="str">
            <v>E</v>
          </cell>
          <cell r="B154" t="str">
            <v>09インバータ</v>
          </cell>
          <cell r="C154" t="str">
            <v>14社情</v>
          </cell>
          <cell r="D154">
            <v>0</v>
          </cell>
          <cell r="E154">
            <v>0</v>
          </cell>
          <cell r="F154">
            <v>0</v>
          </cell>
          <cell r="G154">
            <v>0</v>
          </cell>
          <cell r="H154">
            <v>0</v>
          </cell>
          <cell r="I154">
            <v>0</v>
          </cell>
          <cell r="J154">
            <v>0</v>
          </cell>
        </row>
        <row r="155">
          <cell r="A155" t="str">
            <v>E</v>
          </cell>
          <cell r="B155" t="str">
            <v>09インバータ</v>
          </cell>
          <cell r="C155" t="str">
            <v>21直扱</v>
          </cell>
          <cell r="D155">
            <v>0</v>
          </cell>
          <cell r="E155">
            <v>0</v>
          </cell>
          <cell r="F155">
            <v>0</v>
          </cell>
          <cell r="G155">
            <v>0</v>
          </cell>
          <cell r="H155">
            <v>0</v>
          </cell>
          <cell r="I155">
            <v>0</v>
          </cell>
          <cell r="J155">
            <v>0</v>
          </cell>
        </row>
        <row r="156">
          <cell r="A156" t="str">
            <v>E</v>
          </cell>
          <cell r="B156" t="str">
            <v>09インバータ 計</v>
          </cell>
          <cell r="D156">
            <v>130</v>
          </cell>
          <cell r="E156">
            <v>120</v>
          </cell>
          <cell r="F156">
            <v>130</v>
          </cell>
          <cell r="G156">
            <v>240</v>
          </cell>
          <cell r="H156">
            <v>240</v>
          </cell>
          <cell r="I156">
            <v>320</v>
          </cell>
          <cell r="J156">
            <v>1180</v>
          </cell>
        </row>
        <row r="157">
          <cell r="A157" t="str">
            <v>E</v>
          </cell>
          <cell r="B157" t="str">
            <v>10車冷</v>
          </cell>
          <cell r="C157" t="str">
            <v>20社供</v>
          </cell>
          <cell r="D157">
            <v>0</v>
          </cell>
          <cell r="E157">
            <v>0</v>
          </cell>
          <cell r="F157">
            <v>0</v>
          </cell>
          <cell r="G157">
            <v>0</v>
          </cell>
          <cell r="H157">
            <v>0</v>
          </cell>
          <cell r="I157">
            <v>0</v>
          </cell>
          <cell r="J157">
            <v>0</v>
          </cell>
        </row>
        <row r="158">
          <cell r="A158" t="str">
            <v>E</v>
          </cell>
          <cell r="B158" t="str">
            <v>10車冷 計</v>
          </cell>
          <cell r="D158">
            <v>0</v>
          </cell>
          <cell r="E158">
            <v>0</v>
          </cell>
          <cell r="F158">
            <v>0</v>
          </cell>
          <cell r="G158">
            <v>0</v>
          </cell>
          <cell r="H158">
            <v>0</v>
          </cell>
          <cell r="I158">
            <v>0</v>
          </cell>
          <cell r="J158">
            <v>0</v>
          </cell>
        </row>
        <row r="159">
          <cell r="A159" t="str">
            <v>E</v>
          </cell>
          <cell r="B159" t="str">
            <v>11メッキ他</v>
          </cell>
          <cell r="C159" t="str">
            <v>01電力</v>
          </cell>
          <cell r="D159">
            <v>0</v>
          </cell>
          <cell r="E159">
            <v>0</v>
          </cell>
          <cell r="F159">
            <v>0</v>
          </cell>
          <cell r="G159">
            <v>0</v>
          </cell>
          <cell r="H159">
            <v>0</v>
          </cell>
          <cell r="I159">
            <v>0</v>
          </cell>
          <cell r="J159">
            <v>0</v>
          </cell>
        </row>
        <row r="160">
          <cell r="A160" t="str">
            <v>E</v>
          </cell>
          <cell r="B160" t="str">
            <v>11メッキ他</v>
          </cell>
          <cell r="C160" t="str">
            <v>03産業国内</v>
          </cell>
          <cell r="D160">
            <v>0</v>
          </cell>
          <cell r="E160">
            <v>0</v>
          </cell>
          <cell r="F160">
            <v>0</v>
          </cell>
          <cell r="G160">
            <v>0</v>
          </cell>
          <cell r="H160">
            <v>0</v>
          </cell>
          <cell r="I160">
            <v>470</v>
          </cell>
          <cell r="J160">
            <v>470</v>
          </cell>
        </row>
        <row r="161">
          <cell r="A161" t="str">
            <v>E</v>
          </cell>
          <cell r="B161" t="str">
            <v>11メッキ他</v>
          </cell>
          <cell r="C161" t="str">
            <v>04産業海外</v>
          </cell>
          <cell r="D161">
            <v>0</v>
          </cell>
          <cell r="E161">
            <v>0</v>
          </cell>
          <cell r="F161">
            <v>0</v>
          </cell>
          <cell r="G161">
            <v>0</v>
          </cell>
          <cell r="H161">
            <v>0</v>
          </cell>
          <cell r="I161">
            <v>0</v>
          </cell>
          <cell r="J161">
            <v>0</v>
          </cell>
        </row>
        <row r="162">
          <cell r="A162" t="str">
            <v>E</v>
          </cell>
          <cell r="B162" t="str">
            <v>11メッキ他</v>
          </cell>
          <cell r="C162" t="str">
            <v>05交通国内</v>
          </cell>
          <cell r="D162">
            <v>0</v>
          </cell>
          <cell r="E162">
            <v>0</v>
          </cell>
          <cell r="F162">
            <v>0</v>
          </cell>
          <cell r="G162">
            <v>0</v>
          </cell>
          <cell r="H162">
            <v>0</v>
          </cell>
          <cell r="I162">
            <v>0</v>
          </cell>
          <cell r="J162">
            <v>0</v>
          </cell>
        </row>
        <row r="163">
          <cell r="A163" t="str">
            <v>E</v>
          </cell>
          <cell r="B163" t="str">
            <v>11メッキ他</v>
          </cell>
          <cell r="C163" t="str">
            <v>07社シ国内</v>
          </cell>
          <cell r="D163">
            <v>0</v>
          </cell>
          <cell r="E163">
            <v>0</v>
          </cell>
          <cell r="F163">
            <v>0</v>
          </cell>
          <cell r="G163">
            <v>0</v>
          </cell>
          <cell r="H163">
            <v>0</v>
          </cell>
          <cell r="I163">
            <v>0</v>
          </cell>
          <cell r="J163">
            <v>0</v>
          </cell>
        </row>
        <row r="164">
          <cell r="A164" t="str">
            <v>E</v>
          </cell>
          <cell r="B164" t="str">
            <v>11メッキ他</v>
          </cell>
          <cell r="C164" t="str">
            <v>09社シ海</v>
          </cell>
          <cell r="D164">
            <v>0</v>
          </cell>
          <cell r="E164">
            <v>0</v>
          </cell>
          <cell r="F164">
            <v>0</v>
          </cell>
          <cell r="G164">
            <v>0</v>
          </cell>
          <cell r="H164">
            <v>0</v>
          </cell>
          <cell r="I164">
            <v>0</v>
          </cell>
          <cell r="J164">
            <v>0</v>
          </cell>
        </row>
        <row r="165">
          <cell r="A165" t="str">
            <v>E</v>
          </cell>
          <cell r="B165" t="str">
            <v>11メッキ他</v>
          </cell>
          <cell r="C165" t="str">
            <v>10機器</v>
          </cell>
          <cell r="D165">
            <v>0</v>
          </cell>
          <cell r="E165">
            <v>0</v>
          </cell>
          <cell r="F165">
            <v>0</v>
          </cell>
          <cell r="G165">
            <v>0</v>
          </cell>
          <cell r="H165">
            <v>0</v>
          </cell>
          <cell r="I165">
            <v>0</v>
          </cell>
          <cell r="J165">
            <v>0</v>
          </cell>
        </row>
        <row r="166">
          <cell r="A166" t="str">
            <v>E</v>
          </cell>
          <cell r="B166" t="str">
            <v>11メッキ他</v>
          </cell>
          <cell r="C166" t="str">
            <v>11産メカ</v>
          </cell>
          <cell r="D166">
            <v>0</v>
          </cell>
          <cell r="E166">
            <v>0</v>
          </cell>
          <cell r="F166">
            <v>0</v>
          </cell>
          <cell r="G166">
            <v>0</v>
          </cell>
          <cell r="H166">
            <v>0</v>
          </cell>
          <cell r="I166">
            <v>10</v>
          </cell>
          <cell r="J166">
            <v>10</v>
          </cell>
        </row>
        <row r="167">
          <cell r="A167" t="str">
            <v>E</v>
          </cell>
          <cell r="B167" t="str">
            <v>11メッキ他</v>
          </cell>
          <cell r="C167" t="str">
            <v>20社供</v>
          </cell>
          <cell r="D167">
            <v>0</v>
          </cell>
          <cell r="E167">
            <v>0</v>
          </cell>
          <cell r="F167">
            <v>0</v>
          </cell>
          <cell r="G167">
            <v>0</v>
          </cell>
          <cell r="H167">
            <v>0</v>
          </cell>
          <cell r="I167">
            <v>0</v>
          </cell>
          <cell r="J167">
            <v>0</v>
          </cell>
        </row>
        <row r="168">
          <cell r="A168" t="str">
            <v>E</v>
          </cell>
          <cell r="B168" t="str">
            <v>11メッキ他</v>
          </cell>
          <cell r="C168" t="str">
            <v>21直扱</v>
          </cell>
          <cell r="D168">
            <v>0</v>
          </cell>
          <cell r="E168">
            <v>0</v>
          </cell>
          <cell r="F168">
            <v>0</v>
          </cell>
          <cell r="G168">
            <v>0</v>
          </cell>
          <cell r="H168">
            <v>0</v>
          </cell>
          <cell r="I168">
            <v>0</v>
          </cell>
          <cell r="J168">
            <v>0</v>
          </cell>
        </row>
        <row r="169">
          <cell r="A169" t="str">
            <v>E</v>
          </cell>
          <cell r="B169" t="str">
            <v>11メッキ他 計</v>
          </cell>
          <cell r="D169">
            <v>0</v>
          </cell>
          <cell r="E169">
            <v>0</v>
          </cell>
          <cell r="F169">
            <v>0</v>
          </cell>
          <cell r="G169">
            <v>0</v>
          </cell>
          <cell r="H169">
            <v>0</v>
          </cell>
          <cell r="I169">
            <v>480</v>
          </cell>
          <cell r="J169">
            <v>480</v>
          </cell>
        </row>
        <row r="170">
          <cell r="A170" t="str">
            <v>E 計</v>
          </cell>
          <cell r="D170">
            <v>640</v>
          </cell>
          <cell r="E170">
            <v>680</v>
          </cell>
          <cell r="F170">
            <v>1100</v>
          </cell>
          <cell r="G170">
            <v>900</v>
          </cell>
          <cell r="H170">
            <v>940</v>
          </cell>
          <cell r="I170">
            <v>3200</v>
          </cell>
          <cell r="J170">
            <v>7460</v>
          </cell>
        </row>
        <row r="171">
          <cell r="A171" t="str">
            <v>F</v>
          </cell>
          <cell r="B171" t="str">
            <v>盤製</v>
          </cell>
          <cell r="C171" t="str">
            <v>05交通国内</v>
          </cell>
          <cell r="D171">
            <v>0</v>
          </cell>
          <cell r="E171">
            <v>0</v>
          </cell>
          <cell r="F171">
            <v>0</v>
          </cell>
          <cell r="G171">
            <v>0</v>
          </cell>
          <cell r="H171">
            <v>0</v>
          </cell>
          <cell r="I171">
            <v>30</v>
          </cell>
          <cell r="J171">
            <v>30</v>
          </cell>
        </row>
        <row r="172">
          <cell r="A172" t="str">
            <v>F</v>
          </cell>
          <cell r="B172" t="str">
            <v>盤製</v>
          </cell>
          <cell r="C172" t="str">
            <v>20社供</v>
          </cell>
          <cell r="D172">
            <v>0</v>
          </cell>
          <cell r="E172">
            <v>0</v>
          </cell>
          <cell r="F172">
            <v>0</v>
          </cell>
          <cell r="G172">
            <v>0</v>
          </cell>
          <cell r="H172">
            <v>0</v>
          </cell>
          <cell r="I172">
            <v>370</v>
          </cell>
          <cell r="J172">
            <v>370</v>
          </cell>
        </row>
        <row r="173">
          <cell r="A173" t="str">
            <v>F</v>
          </cell>
          <cell r="B173" t="str">
            <v>盤製</v>
          </cell>
          <cell r="C173" t="str">
            <v>21直扱</v>
          </cell>
          <cell r="D173">
            <v>0</v>
          </cell>
          <cell r="E173">
            <v>0</v>
          </cell>
          <cell r="F173">
            <v>0</v>
          </cell>
          <cell r="G173">
            <v>0</v>
          </cell>
          <cell r="H173">
            <v>0</v>
          </cell>
          <cell r="I173">
            <v>0</v>
          </cell>
          <cell r="J173">
            <v>0</v>
          </cell>
        </row>
        <row r="174">
          <cell r="A174" t="str">
            <v>F</v>
          </cell>
          <cell r="B174" t="str">
            <v>盤製 計</v>
          </cell>
          <cell r="D174">
            <v>0</v>
          </cell>
          <cell r="E174">
            <v>0</v>
          </cell>
          <cell r="F174">
            <v>0</v>
          </cell>
          <cell r="G174">
            <v>0</v>
          </cell>
          <cell r="H174">
            <v>0</v>
          </cell>
          <cell r="I174">
            <v>400</v>
          </cell>
          <cell r="J174">
            <v>400</v>
          </cell>
        </row>
        <row r="175">
          <cell r="A175" t="str">
            <v>F 計</v>
          </cell>
          <cell r="D175">
            <v>0</v>
          </cell>
          <cell r="E175">
            <v>0</v>
          </cell>
          <cell r="F175">
            <v>0</v>
          </cell>
          <cell r="G175">
            <v>0</v>
          </cell>
          <cell r="H175">
            <v>0</v>
          </cell>
          <cell r="I175">
            <v>400</v>
          </cell>
          <cell r="J175">
            <v>400</v>
          </cell>
        </row>
        <row r="176">
          <cell r="A176" t="str">
            <v>G</v>
          </cell>
          <cell r="B176" t="str">
            <v>01水力プラント国内</v>
          </cell>
          <cell r="C176" t="str">
            <v>01電力</v>
          </cell>
          <cell r="D176">
            <v>0</v>
          </cell>
          <cell r="E176">
            <v>170</v>
          </cell>
          <cell r="F176">
            <v>0</v>
          </cell>
          <cell r="G176">
            <v>0</v>
          </cell>
          <cell r="H176">
            <v>0</v>
          </cell>
          <cell r="I176">
            <v>0</v>
          </cell>
          <cell r="J176">
            <v>170</v>
          </cell>
        </row>
        <row r="177">
          <cell r="A177" t="str">
            <v>G</v>
          </cell>
          <cell r="B177" t="str">
            <v>01水力プラント国内</v>
          </cell>
          <cell r="C177" t="str">
            <v>07社シ国内</v>
          </cell>
          <cell r="D177">
            <v>0</v>
          </cell>
          <cell r="E177">
            <v>0</v>
          </cell>
          <cell r="F177">
            <v>0</v>
          </cell>
          <cell r="G177">
            <v>0</v>
          </cell>
          <cell r="H177">
            <v>0</v>
          </cell>
          <cell r="I177">
            <v>0</v>
          </cell>
          <cell r="J177">
            <v>0</v>
          </cell>
        </row>
        <row r="178">
          <cell r="A178" t="str">
            <v>G</v>
          </cell>
          <cell r="B178" t="str">
            <v>01水力プラント国内</v>
          </cell>
          <cell r="C178" t="str">
            <v>14社情</v>
          </cell>
          <cell r="D178">
            <v>0</v>
          </cell>
          <cell r="E178">
            <v>0</v>
          </cell>
          <cell r="F178">
            <v>0</v>
          </cell>
          <cell r="G178">
            <v>0</v>
          </cell>
          <cell r="H178">
            <v>0</v>
          </cell>
          <cell r="I178">
            <v>0</v>
          </cell>
          <cell r="J178">
            <v>0</v>
          </cell>
        </row>
        <row r="179">
          <cell r="A179" t="str">
            <v>G</v>
          </cell>
          <cell r="B179" t="str">
            <v>01水力プラント国内 計</v>
          </cell>
          <cell r="D179">
            <v>0</v>
          </cell>
          <cell r="E179">
            <v>170</v>
          </cell>
          <cell r="F179">
            <v>0</v>
          </cell>
          <cell r="G179">
            <v>0</v>
          </cell>
          <cell r="H179">
            <v>0</v>
          </cell>
          <cell r="I179">
            <v>0</v>
          </cell>
          <cell r="J179">
            <v>170</v>
          </cell>
        </row>
        <row r="180">
          <cell r="A180" t="str">
            <v>G</v>
          </cell>
          <cell r="B180" t="str">
            <v>02水力プラント海外</v>
          </cell>
          <cell r="C180" t="str">
            <v>02電力海</v>
          </cell>
          <cell r="D180">
            <v>0</v>
          </cell>
          <cell r="E180">
            <v>0</v>
          </cell>
          <cell r="F180">
            <v>0</v>
          </cell>
          <cell r="G180">
            <v>0</v>
          </cell>
          <cell r="H180">
            <v>0</v>
          </cell>
          <cell r="I180">
            <v>20</v>
          </cell>
          <cell r="J180">
            <v>20</v>
          </cell>
        </row>
        <row r="181">
          <cell r="A181" t="str">
            <v>G</v>
          </cell>
          <cell r="B181" t="str">
            <v>02水力プラント海外 計</v>
          </cell>
          <cell r="D181">
            <v>0</v>
          </cell>
          <cell r="E181">
            <v>0</v>
          </cell>
          <cell r="F181">
            <v>0</v>
          </cell>
          <cell r="G181">
            <v>0</v>
          </cell>
          <cell r="H181">
            <v>0</v>
          </cell>
          <cell r="I181">
            <v>20</v>
          </cell>
          <cell r="J181">
            <v>20</v>
          </cell>
        </row>
        <row r="182">
          <cell r="A182" t="str">
            <v>G</v>
          </cell>
          <cell r="B182" t="str">
            <v>03水力予防保全国内,ICS･共研</v>
          </cell>
          <cell r="C182" t="str">
            <v>01電力</v>
          </cell>
          <cell r="D182">
            <v>0</v>
          </cell>
          <cell r="E182">
            <v>0</v>
          </cell>
          <cell r="F182">
            <v>0</v>
          </cell>
          <cell r="G182">
            <v>50</v>
          </cell>
          <cell r="H182">
            <v>50</v>
          </cell>
          <cell r="I182">
            <v>140</v>
          </cell>
          <cell r="J182">
            <v>240</v>
          </cell>
        </row>
        <row r="183">
          <cell r="A183" t="str">
            <v>G</v>
          </cell>
          <cell r="B183" t="str">
            <v>03水力予防保全国内,ICS･共研</v>
          </cell>
          <cell r="C183" t="str">
            <v>05交通国内</v>
          </cell>
          <cell r="D183">
            <v>0</v>
          </cell>
          <cell r="E183">
            <v>0</v>
          </cell>
          <cell r="F183">
            <v>0</v>
          </cell>
          <cell r="G183">
            <v>0</v>
          </cell>
          <cell r="H183">
            <v>0</v>
          </cell>
          <cell r="I183">
            <v>0</v>
          </cell>
          <cell r="J183">
            <v>0</v>
          </cell>
        </row>
        <row r="184">
          <cell r="A184" t="str">
            <v>G</v>
          </cell>
          <cell r="B184" t="str">
            <v>03水力予防保全国内,ICS･共研</v>
          </cell>
          <cell r="C184" t="str">
            <v>07社シ国内</v>
          </cell>
          <cell r="D184">
            <v>0</v>
          </cell>
          <cell r="E184">
            <v>0</v>
          </cell>
          <cell r="F184">
            <v>0</v>
          </cell>
          <cell r="G184">
            <v>0</v>
          </cell>
          <cell r="H184">
            <v>0</v>
          </cell>
          <cell r="I184">
            <v>0</v>
          </cell>
          <cell r="J184">
            <v>0</v>
          </cell>
        </row>
        <row r="185">
          <cell r="A185" t="str">
            <v>G</v>
          </cell>
          <cell r="B185" t="str">
            <v>03水力予防保全国内,ICS･共研</v>
          </cell>
          <cell r="C185" t="str">
            <v>14社情</v>
          </cell>
          <cell r="D185">
            <v>0</v>
          </cell>
          <cell r="E185">
            <v>0</v>
          </cell>
          <cell r="F185">
            <v>0</v>
          </cell>
          <cell r="G185">
            <v>0</v>
          </cell>
          <cell r="H185">
            <v>0</v>
          </cell>
          <cell r="I185">
            <v>0</v>
          </cell>
          <cell r="J185">
            <v>0</v>
          </cell>
        </row>
        <row r="186">
          <cell r="A186" t="str">
            <v>G</v>
          </cell>
          <cell r="B186" t="str">
            <v>03水力予防保全国内,ICS･共研 計</v>
          </cell>
          <cell r="D186">
            <v>0</v>
          </cell>
          <cell r="E186">
            <v>0</v>
          </cell>
          <cell r="F186">
            <v>0</v>
          </cell>
          <cell r="G186">
            <v>50</v>
          </cell>
          <cell r="H186">
            <v>50</v>
          </cell>
          <cell r="I186">
            <v>140</v>
          </cell>
          <cell r="J186">
            <v>240</v>
          </cell>
        </row>
        <row r="187">
          <cell r="A187" t="str">
            <v>G</v>
          </cell>
          <cell r="B187" t="str">
            <v>04水力予防保全海外</v>
          </cell>
          <cell r="C187" t="str">
            <v>02電力海</v>
          </cell>
          <cell r="D187">
            <v>0</v>
          </cell>
          <cell r="E187">
            <v>0</v>
          </cell>
          <cell r="F187">
            <v>0</v>
          </cell>
          <cell r="G187">
            <v>0</v>
          </cell>
          <cell r="H187">
            <v>30</v>
          </cell>
          <cell r="I187">
            <v>150</v>
          </cell>
          <cell r="J187">
            <v>180</v>
          </cell>
        </row>
        <row r="188">
          <cell r="A188" t="str">
            <v>G</v>
          </cell>
          <cell r="B188" t="str">
            <v>04水力予防保全海外 計</v>
          </cell>
          <cell r="D188">
            <v>0</v>
          </cell>
          <cell r="E188">
            <v>0</v>
          </cell>
          <cell r="F188">
            <v>0</v>
          </cell>
          <cell r="G188">
            <v>0</v>
          </cell>
          <cell r="H188">
            <v>30</v>
          </cell>
          <cell r="I188">
            <v>150</v>
          </cell>
          <cell r="J188">
            <v>180</v>
          </cell>
        </row>
        <row r="189">
          <cell r="A189" t="str">
            <v>G</v>
          </cell>
          <cell r="B189" t="str">
            <v>05火力プラント国内</v>
          </cell>
          <cell r="C189" t="str">
            <v>01電力</v>
          </cell>
          <cell r="D189">
            <v>0</v>
          </cell>
          <cell r="E189">
            <v>390</v>
          </cell>
          <cell r="F189">
            <v>60</v>
          </cell>
          <cell r="G189">
            <v>10</v>
          </cell>
          <cell r="H189">
            <v>0</v>
          </cell>
          <cell r="I189">
            <v>10</v>
          </cell>
          <cell r="J189">
            <v>470</v>
          </cell>
        </row>
        <row r="190">
          <cell r="A190" t="str">
            <v>G</v>
          </cell>
          <cell r="B190" t="str">
            <v>05火力プラント国内 計</v>
          </cell>
          <cell r="D190">
            <v>0</v>
          </cell>
          <cell r="E190">
            <v>390</v>
          </cell>
          <cell r="F190">
            <v>60</v>
          </cell>
          <cell r="G190">
            <v>10</v>
          </cell>
          <cell r="H190">
            <v>0</v>
          </cell>
          <cell r="I190">
            <v>10</v>
          </cell>
          <cell r="J190">
            <v>470</v>
          </cell>
        </row>
        <row r="191">
          <cell r="A191" t="str">
            <v>G</v>
          </cell>
          <cell r="B191" t="str">
            <v>06火力プラント海外</v>
          </cell>
          <cell r="C191" t="str">
            <v>01電力</v>
          </cell>
          <cell r="D191">
            <v>0</v>
          </cell>
          <cell r="E191">
            <v>0</v>
          </cell>
          <cell r="F191">
            <v>0</v>
          </cell>
          <cell r="G191">
            <v>0</v>
          </cell>
          <cell r="H191">
            <v>0</v>
          </cell>
          <cell r="I191">
            <v>0</v>
          </cell>
          <cell r="J191">
            <v>0</v>
          </cell>
        </row>
        <row r="192">
          <cell r="A192" t="str">
            <v>G</v>
          </cell>
          <cell r="B192" t="str">
            <v>06火力プラント海外</v>
          </cell>
          <cell r="C192" t="str">
            <v>02電力海</v>
          </cell>
          <cell r="D192">
            <v>180</v>
          </cell>
          <cell r="E192">
            <v>190</v>
          </cell>
          <cell r="F192">
            <v>0</v>
          </cell>
          <cell r="G192">
            <v>120</v>
          </cell>
          <cell r="H192">
            <v>110</v>
          </cell>
          <cell r="I192">
            <v>380</v>
          </cell>
          <cell r="J192">
            <v>980</v>
          </cell>
        </row>
        <row r="193">
          <cell r="A193" t="str">
            <v>G</v>
          </cell>
          <cell r="B193" t="str">
            <v>06火力プラント海外 計</v>
          </cell>
          <cell r="D193">
            <v>180</v>
          </cell>
          <cell r="E193">
            <v>190</v>
          </cell>
          <cell r="F193">
            <v>0</v>
          </cell>
          <cell r="G193">
            <v>120</v>
          </cell>
          <cell r="H193">
            <v>110</v>
          </cell>
          <cell r="I193">
            <v>380</v>
          </cell>
          <cell r="J193">
            <v>980</v>
          </cell>
        </row>
        <row r="194">
          <cell r="A194" t="str">
            <v>G</v>
          </cell>
          <cell r="B194" t="str">
            <v>07火力ｼﾐｭﾚｰﾀ,予防保全国内,ICS･共研</v>
          </cell>
          <cell r="C194" t="str">
            <v>01電力</v>
          </cell>
          <cell r="D194">
            <v>100</v>
          </cell>
          <cell r="E194">
            <v>410</v>
          </cell>
          <cell r="F194">
            <v>240</v>
          </cell>
          <cell r="G194">
            <v>110</v>
          </cell>
          <cell r="H194">
            <v>100</v>
          </cell>
          <cell r="I194">
            <v>1600</v>
          </cell>
          <cell r="J194">
            <v>2560</v>
          </cell>
        </row>
        <row r="195">
          <cell r="A195" t="str">
            <v>G</v>
          </cell>
          <cell r="B195" t="str">
            <v>07火力ｼﾐｭﾚｰﾀ,予防保全国内,ICS･共研</v>
          </cell>
          <cell r="C195" t="str">
            <v>03産業国内</v>
          </cell>
          <cell r="D195">
            <v>0</v>
          </cell>
          <cell r="E195">
            <v>0</v>
          </cell>
          <cell r="F195">
            <v>0</v>
          </cell>
          <cell r="G195">
            <v>0</v>
          </cell>
          <cell r="H195">
            <v>0</v>
          </cell>
          <cell r="I195">
            <v>0</v>
          </cell>
          <cell r="J195">
            <v>0</v>
          </cell>
        </row>
        <row r="196">
          <cell r="A196" t="str">
            <v>G</v>
          </cell>
          <cell r="B196" t="str">
            <v>07火力ｼﾐｭﾚｰﾀ,予防保全国内,ICS･共研</v>
          </cell>
          <cell r="C196" t="str">
            <v>05交通国内</v>
          </cell>
          <cell r="D196">
            <v>0</v>
          </cell>
          <cell r="E196">
            <v>0</v>
          </cell>
          <cell r="F196">
            <v>0</v>
          </cell>
          <cell r="G196">
            <v>0</v>
          </cell>
          <cell r="H196">
            <v>0</v>
          </cell>
          <cell r="I196">
            <v>0</v>
          </cell>
          <cell r="J196">
            <v>0</v>
          </cell>
        </row>
        <row r="197">
          <cell r="A197" t="str">
            <v>G</v>
          </cell>
          <cell r="B197" t="str">
            <v>07火力ｼﾐｭﾚｰﾀ,予防保全国内,ICS･共研</v>
          </cell>
          <cell r="C197" t="str">
            <v>10機器</v>
          </cell>
          <cell r="D197">
            <v>0</v>
          </cell>
          <cell r="E197">
            <v>0</v>
          </cell>
          <cell r="F197">
            <v>0</v>
          </cell>
          <cell r="G197">
            <v>0</v>
          </cell>
          <cell r="H197">
            <v>0</v>
          </cell>
          <cell r="I197">
            <v>0</v>
          </cell>
          <cell r="J197">
            <v>0</v>
          </cell>
        </row>
        <row r="198">
          <cell r="A198" t="str">
            <v>G</v>
          </cell>
          <cell r="B198" t="str">
            <v>07火力ｼﾐｭﾚｰﾀ,予防保全国内,ICS･共研</v>
          </cell>
          <cell r="C198" t="str">
            <v>20社供</v>
          </cell>
          <cell r="D198">
            <v>0</v>
          </cell>
          <cell r="E198">
            <v>0</v>
          </cell>
          <cell r="F198">
            <v>0</v>
          </cell>
          <cell r="G198">
            <v>0</v>
          </cell>
          <cell r="H198">
            <v>0</v>
          </cell>
          <cell r="I198">
            <v>0</v>
          </cell>
          <cell r="J198">
            <v>0</v>
          </cell>
        </row>
        <row r="199">
          <cell r="A199" t="str">
            <v>G</v>
          </cell>
          <cell r="B199" t="str">
            <v>07火力ｼﾐｭﾚｰﾀ,予防保全国内,ICS･共研</v>
          </cell>
          <cell r="C199" t="str">
            <v>21直扱</v>
          </cell>
          <cell r="D199">
            <v>0</v>
          </cell>
          <cell r="E199">
            <v>0</v>
          </cell>
          <cell r="F199">
            <v>0</v>
          </cell>
          <cell r="G199">
            <v>0</v>
          </cell>
          <cell r="H199">
            <v>0</v>
          </cell>
          <cell r="I199">
            <v>0</v>
          </cell>
          <cell r="J199">
            <v>0</v>
          </cell>
        </row>
        <row r="200">
          <cell r="A200" t="str">
            <v>G</v>
          </cell>
          <cell r="B200" t="str">
            <v>07火力ｼﾐｭﾚｰﾀ,予防保全国内,ICS･共研 計</v>
          </cell>
          <cell r="D200">
            <v>100</v>
          </cell>
          <cell r="E200">
            <v>410</v>
          </cell>
          <cell r="F200">
            <v>240</v>
          </cell>
          <cell r="G200">
            <v>110</v>
          </cell>
          <cell r="H200">
            <v>100</v>
          </cell>
          <cell r="I200">
            <v>1600</v>
          </cell>
          <cell r="J200">
            <v>2560</v>
          </cell>
        </row>
        <row r="201">
          <cell r="A201" t="str">
            <v>G</v>
          </cell>
          <cell r="B201" t="str">
            <v>08火力予防保全海外</v>
          </cell>
          <cell r="C201" t="str">
            <v>01電力</v>
          </cell>
          <cell r="D201">
            <v>0</v>
          </cell>
          <cell r="E201">
            <v>0</v>
          </cell>
          <cell r="F201">
            <v>0</v>
          </cell>
          <cell r="G201">
            <v>0</v>
          </cell>
          <cell r="H201">
            <v>0</v>
          </cell>
          <cell r="I201">
            <v>0</v>
          </cell>
          <cell r="J201">
            <v>0</v>
          </cell>
        </row>
        <row r="202">
          <cell r="A202" t="str">
            <v>G</v>
          </cell>
          <cell r="B202" t="str">
            <v>08火力予防保全海外</v>
          </cell>
          <cell r="C202" t="str">
            <v>02電力海</v>
          </cell>
          <cell r="D202">
            <v>0</v>
          </cell>
          <cell r="E202">
            <v>0</v>
          </cell>
          <cell r="F202">
            <v>0</v>
          </cell>
          <cell r="G202">
            <v>0</v>
          </cell>
          <cell r="H202">
            <v>0</v>
          </cell>
          <cell r="I202">
            <v>470</v>
          </cell>
          <cell r="J202">
            <v>470</v>
          </cell>
        </row>
        <row r="203">
          <cell r="A203" t="str">
            <v>G</v>
          </cell>
          <cell r="B203" t="str">
            <v>08火力予防保全海外 計</v>
          </cell>
          <cell r="D203">
            <v>0</v>
          </cell>
          <cell r="E203">
            <v>0</v>
          </cell>
          <cell r="F203">
            <v>0</v>
          </cell>
          <cell r="G203">
            <v>0</v>
          </cell>
          <cell r="H203">
            <v>0</v>
          </cell>
          <cell r="I203">
            <v>470</v>
          </cell>
          <cell r="J203">
            <v>470</v>
          </cell>
        </row>
        <row r="204">
          <cell r="A204" t="str">
            <v>G</v>
          </cell>
          <cell r="B204" t="str">
            <v>09原子力二次系</v>
          </cell>
          <cell r="C204" t="str">
            <v>01電力</v>
          </cell>
          <cell r="D204">
            <v>20</v>
          </cell>
          <cell r="E204">
            <v>0</v>
          </cell>
          <cell r="F204">
            <v>120</v>
          </cell>
          <cell r="G204">
            <v>10</v>
          </cell>
          <cell r="H204">
            <v>0</v>
          </cell>
          <cell r="I204">
            <v>20</v>
          </cell>
          <cell r="J204">
            <v>170</v>
          </cell>
        </row>
        <row r="205">
          <cell r="A205" t="str">
            <v>G</v>
          </cell>
          <cell r="B205" t="str">
            <v>09原子力二次系 計</v>
          </cell>
          <cell r="D205">
            <v>20</v>
          </cell>
          <cell r="E205">
            <v>0</v>
          </cell>
          <cell r="F205">
            <v>120</v>
          </cell>
          <cell r="G205">
            <v>10</v>
          </cell>
          <cell r="H205">
            <v>0</v>
          </cell>
          <cell r="I205">
            <v>20</v>
          </cell>
          <cell r="J205">
            <v>170</v>
          </cell>
        </row>
        <row r="206">
          <cell r="A206" t="str">
            <v>G</v>
          </cell>
          <cell r="B206" t="str">
            <v>10空冷火力プラント･予防保全国内</v>
          </cell>
          <cell r="C206" t="str">
            <v>01電力</v>
          </cell>
          <cell r="D206">
            <v>270</v>
          </cell>
          <cell r="E206">
            <v>50</v>
          </cell>
          <cell r="F206">
            <v>0</v>
          </cell>
          <cell r="G206">
            <v>0</v>
          </cell>
          <cell r="H206">
            <v>10</v>
          </cell>
          <cell r="I206">
            <v>620</v>
          </cell>
          <cell r="J206">
            <v>950</v>
          </cell>
        </row>
        <row r="207">
          <cell r="A207" t="str">
            <v>G</v>
          </cell>
          <cell r="B207" t="str">
            <v>10空冷火力プラント･予防保全国内</v>
          </cell>
          <cell r="C207" t="str">
            <v>03産業国内</v>
          </cell>
          <cell r="D207">
            <v>0</v>
          </cell>
          <cell r="E207">
            <v>0</v>
          </cell>
          <cell r="F207">
            <v>0</v>
          </cell>
          <cell r="G207">
            <v>0</v>
          </cell>
          <cell r="H207">
            <v>0</v>
          </cell>
          <cell r="I207">
            <v>0</v>
          </cell>
          <cell r="J207">
            <v>0</v>
          </cell>
        </row>
        <row r="208">
          <cell r="A208" t="str">
            <v>G</v>
          </cell>
          <cell r="B208" t="str">
            <v>10空冷火力プラント･予防保全国内</v>
          </cell>
          <cell r="C208" t="str">
            <v>21直扱</v>
          </cell>
          <cell r="D208">
            <v>0</v>
          </cell>
          <cell r="E208">
            <v>0</v>
          </cell>
          <cell r="F208">
            <v>0</v>
          </cell>
          <cell r="G208">
            <v>0</v>
          </cell>
          <cell r="H208">
            <v>0</v>
          </cell>
          <cell r="I208">
            <v>0</v>
          </cell>
          <cell r="J208">
            <v>0</v>
          </cell>
        </row>
        <row r="209">
          <cell r="A209" t="str">
            <v>G</v>
          </cell>
          <cell r="B209" t="str">
            <v>10空冷火力プラント･予防保全国内 計</v>
          </cell>
          <cell r="D209">
            <v>270</v>
          </cell>
          <cell r="E209">
            <v>50</v>
          </cell>
          <cell r="F209">
            <v>0</v>
          </cell>
          <cell r="G209">
            <v>0</v>
          </cell>
          <cell r="H209">
            <v>10</v>
          </cell>
          <cell r="I209">
            <v>620</v>
          </cell>
          <cell r="J209">
            <v>950</v>
          </cell>
        </row>
        <row r="210">
          <cell r="A210" t="str">
            <v>G</v>
          </cell>
          <cell r="B210" t="str">
            <v>11空冷火力プラント･予防保全海外</v>
          </cell>
          <cell r="C210" t="str">
            <v>01電力</v>
          </cell>
          <cell r="D210">
            <v>0</v>
          </cell>
          <cell r="E210">
            <v>0</v>
          </cell>
          <cell r="F210">
            <v>0</v>
          </cell>
          <cell r="G210">
            <v>0</v>
          </cell>
          <cell r="H210">
            <v>0</v>
          </cell>
          <cell r="I210">
            <v>0</v>
          </cell>
          <cell r="J210">
            <v>0</v>
          </cell>
        </row>
        <row r="211">
          <cell r="A211" t="str">
            <v>G</v>
          </cell>
          <cell r="B211" t="str">
            <v>11空冷火力プラント･予防保全海外</v>
          </cell>
          <cell r="C211" t="str">
            <v>02電力海</v>
          </cell>
          <cell r="D211">
            <v>40</v>
          </cell>
          <cell r="E211">
            <v>0</v>
          </cell>
          <cell r="F211">
            <v>0</v>
          </cell>
          <cell r="G211">
            <v>0</v>
          </cell>
          <cell r="H211">
            <v>0</v>
          </cell>
          <cell r="I211">
            <v>390</v>
          </cell>
          <cell r="J211">
            <v>430</v>
          </cell>
        </row>
        <row r="212">
          <cell r="A212" t="str">
            <v>G</v>
          </cell>
          <cell r="B212" t="str">
            <v>11空冷火力プラント･予防保全海外 計</v>
          </cell>
          <cell r="D212">
            <v>40</v>
          </cell>
          <cell r="E212">
            <v>0</v>
          </cell>
          <cell r="F212">
            <v>0</v>
          </cell>
          <cell r="G212">
            <v>0</v>
          </cell>
          <cell r="H212">
            <v>0</v>
          </cell>
          <cell r="I212">
            <v>390</v>
          </cell>
          <cell r="J212">
            <v>430</v>
          </cell>
        </row>
        <row r="213">
          <cell r="A213" t="str">
            <v>G</v>
          </cell>
          <cell r="B213" t="str">
            <v>14ACG･電動機</v>
          </cell>
          <cell r="C213" t="str">
            <v>01電力</v>
          </cell>
          <cell r="D213">
            <v>160</v>
          </cell>
          <cell r="E213">
            <v>30</v>
          </cell>
          <cell r="F213">
            <v>0</v>
          </cell>
          <cell r="G213">
            <v>320</v>
          </cell>
          <cell r="H213">
            <v>0</v>
          </cell>
          <cell r="I213">
            <v>0</v>
          </cell>
          <cell r="J213">
            <v>510</v>
          </cell>
        </row>
        <row r="214">
          <cell r="A214" t="str">
            <v>G</v>
          </cell>
          <cell r="B214" t="str">
            <v>14ACG･電動機</v>
          </cell>
          <cell r="C214" t="str">
            <v>02電力海</v>
          </cell>
          <cell r="D214">
            <v>20</v>
          </cell>
          <cell r="E214">
            <v>20</v>
          </cell>
          <cell r="F214">
            <v>0</v>
          </cell>
          <cell r="G214">
            <v>0</v>
          </cell>
          <cell r="H214">
            <v>0</v>
          </cell>
          <cell r="I214">
            <v>10</v>
          </cell>
          <cell r="J214">
            <v>50</v>
          </cell>
        </row>
        <row r="215">
          <cell r="A215" t="str">
            <v>G</v>
          </cell>
          <cell r="B215" t="str">
            <v>14ACG･電動機</v>
          </cell>
          <cell r="C215" t="str">
            <v>03産業国内</v>
          </cell>
          <cell r="D215">
            <v>0</v>
          </cell>
          <cell r="E215">
            <v>0</v>
          </cell>
          <cell r="F215">
            <v>0</v>
          </cell>
          <cell r="G215">
            <v>0</v>
          </cell>
          <cell r="H215">
            <v>0</v>
          </cell>
          <cell r="I215">
            <v>0</v>
          </cell>
          <cell r="J215">
            <v>0</v>
          </cell>
        </row>
        <row r="216">
          <cell r="A216" t="str">
            <v>G</v>
          </cell>
          <cell r="B216" t="str">
            <v>14ACG･電動機</v>
          </cell>
          <cell r="C216" t="str">
            <v>21直扱</v>
          </cell>
          <cell r="D216">
            <v>0</v>
          </cell>
          <cell r="E216">
            <v>0</v>
          </cell>
          <cell r="F216">
            <v>0</v>
          </cell>
          <cell r="G216">
            <v>0</v>
          </cell>
          <cell r="H216">
            <v>0</v>
          </cell>
          <cell r="I216">
            <v>0</v>
          </cell>
          <cell r="J216">
            <v>0</v>
          </cell>
        </row>
        <row r="217">
          <cell r="A217" t="str">
            <v>G</v>
          </cell>
          <cell r="B217" t="str">
            <v>14ACG･電動機 計</v>
          </cell>
          <cell r="D217">
            <v>180</v>
          </cell>
          <cell r="E217">
            <v>50</v>
          </cell>
          <cell r="F217">
            <v>0</v>
          </cell>
          <cell r="G217">
            <v>320</v>
          </cell>
          <cell r="H217">
            <v>0</v>
          </cell>
          <cell r="I217">
            <v>10</v>
          </cell>
          <cell r="J217">
            <v>560</v>
          </cell>
        </row>
        <row r="218">
          <cell r="A218" t="str">
            <v>G 計</v>
          </cell>
          <cell r="D218">
            <v>790</v>
          </cell>
          <cell r="E218">
            <v>1260</v>
          </cell>
          <cell r="F218">
            <v>420</v>
          </cell>
          <cell r="G218">
            <v>620</v>
          </cell>
          <cell r="H218">
            <v>300</v>
          </cell>
          <cell r="I218">
            <v>3810</v>
          </cell>
          <cell r="J218">
            <v>7200</v>
          </cell>
        </row>
        <row r="219">
          <cell r="A219" t="str">
            <v>L</v>
          </cell>
          <cell r="B219" t="str">
            <v>01産業システム神戸</v>
          </cell>
          <cell r="C219" t="str">
            <v>01電力</v>
          </cell>
          <cell r="D219">
            <v>0</v>
          </cell>
          <cell r="E219">
            <v>0</v>
          </cell>
          <cell r="F219">
            <v>0</v>
          </cell>
          <cell r="G219">
            <v>0</v>
          </cell>
          <cell r="H219">
            <v>0</v>
          </cell>
          <cell r="I219">
            <v>0</v>
          </cell>
          <cell r="J219">
            <v>0</v>
          </cell>
        </row>
        <row r="220">
          <cell r="A220" t="str">
            <v>L</v>
          </cell>
          <cell r="B220" t="str">
            <v>01産業システム神戸</v>
          </cell>
          <cell r="C220" t="str">
            <v>03産業国内</v>
          </cell>
          <cell r="D220">
            <v>50</v>
          </cell>
          <cell r="E220">
            <v>50</v>
          </cell>
          <cell r="F220">
            <v>50</v>
          </cell>
          <cell r="G220">
            <v>100</v>
          </cell>
          <cell r="H220">
            <v>150</v>
          </cell>
          <cell r="I220">
            <v>650</v>
          </cell>
          <cell r="J220">
            <v>1050</v>
          </cell>
        </row>
        <row r="221">
          <cell r="A221" t="str">
            <v>L</v>
          </cell>
          <cell r="B221" t="str">
            <v>01産業システム神戸</v>
          </cell>
          <cell r="C221" t="str">
            <v>04産業海外</v>
          </cell>
          <cell r="D221">
            <v>0</v>
          </cell>
          <cell r="E221">
            <v>0</v>
          </cell>
          <cell r="F221">
            <v>0</v>
          </cell>
          <cell r="G221">
            <v>0</v>
          </cell>
          <cell r="H221">
            <v>0</v>
          </cell>
          <cell r="I221">
            <v>0</v>
          </cell>
          <cell r="J221">
            <v>0</v>
          </cell>
        </row>
        <row r="222">
          <cell r="A222" t="str">
            <v>L</v>
          </cell>
          <cell r="B222" t="str">
            <v>01産業システム神戸</v>
          </cell>
          <cell r="C222" t="str">
            <v>21直扱</v>
          </cell>
          <cell r="D222">
            <v>0</v>
          </cell>
          <cell r="E222">
            <v>0</v>
          </cell>
          <cell r="F222">
            <v>0</v>
          </cell>
          <cell r="G222">
            <v>0</v>
          </cell>
          <cell r="H222">
            <v>0</v>
          </cell>
          <cell r="I222">
            <v>0</v>
          </cell>
          <cell r="J222">
            <v>0</v>
          </cell>
        </row>
        <row r="223">
          <cell r="A223" t="str">
            <v>L</v>
          </cell>
          <cell r="B223" t="str">
            <v>01産業システム神戸 計</v>
          </cell>
          <cell r="D223">
            <v>50</v>
          </cell>
          <cell r="E223">
            <v>50</v>
          </cell>
          <cell r="F223">
            <v>50</v>
          </cell>
          <cell r="G223">
            <v>100</v>
          </cell>
          <cell r="H223">
            <v>150</v>
          </cell>
          <cell r="I223">
            <v>650</v>
          </cell>
          <cell r="J223">
            <v>1050</v>
          </cell>
        </row>
        <row r="224">
          <cell r="A224" t="str">
            <v>L</v>
          </cell>
          <cell r="B224" t="str">
            <v>02産業システム長崎</v>
          </cell>
          <cell r="C224" t="str">
            <v>01電力</v>
          </cell>
          <cell r="D224">
            <v>0</v>
          </cell>
          <cell r="E224">
            <v>0</v>
          </cell>
          <cell r="F224">
            <v>0</v>
          </cell>
          <cell r="G224">
            <v>0</v>
          </cell>
          <cell r="H224">
            <v>0</v>
          </cell>
          <cell r="I224">
            <v>0</v>
          </cell>
          <cell r="J224">
            <v>0</v>
          </cell>
        </row>
        <row r="225">
          <cell r="A225" t="str">
            <v>L</v>
          </cell>
          <cell r="B225" t="str">
            <v>02産業システム長崎</v>
          </cell>
          <cell r="C225" t="str">
            <v>03産業国内</v>
          </cell>
          <cell r="D225">
            <v>20</v>
          </cell>
          <cell r="E225">
            <v>20</v>
          </cell>
          <cell r="F225">
            <v>20</v>
          </cell>
          <cell r="G225">
            <v>50</v>
          </cell>
          <cell r="H225">
            <v>50</v>
          </cell>
          <cell r="I225">
            <v>580</v>
          </cell>
          <cell r="J225">
            <v>740</v>
          </cell>
        </row>
        <row r="226">
          <cell r="A226" t="str">
            <v>L</v>
          </cell>
          <cell r="B226" t="str">
            <v>02産業システム長崎</v>
          </cell>
          <cell r="C226" t="str">
            <v>04産業海外</v>
          </cell>
          <cell r="D226">
            <v>0</v>
          </cell>
          <cell r="E226">
            <v>0</v>
          </cell>
          <cell r="F226">
            <v>0</v>
          </cell>
          <cell r="G226">
            <v>0</v>
          </cell>
          <cell r="H226">
            <v>0</v>
          </cell>
          <cell r="I226">
            <v>0</v>
          </cell>
          <cell r="J226">
            <v>0</v>
          </cell>
        </row>
        <row r="227">
          <cell r="A227" t="str">
            <v>L</v>
          </cell>
          <cell r="B227" t="str">
            <v>02産業システム長崎</v>
          </cell>
          <cell r="C227" t="str">
            <v>07社シ国内</v>
          </cell>
          <cell r="D227">
            <v>0</v>
          </cell>
          <cell r="E227">
            <v>0</v>
          </cell>
          <cell r="F227">
            <v>0</v>
          </cell>
          <cell r="G227">
            <v>0</v>
          </cell>
          <cell r="H227">
            <v>0</v>
          </cell>
          <cell r="I227">
            <v>0</v>
          </cell>
          <cell r="J227">
            <v>0</v>
          </cell>
        </row>
        <row r="228">
          <cell r="A228" t="str">
            <v>L</v>
          </cell>
          <cell r="B228" t="str">
            <v>02産業システム長崎</v>
          </cell>
          <cell r="C228" t="str">
            <v>10機器</v>
          </cell>
          <cell r="D228">
            <v>0</v>
          </cell>
          <cell r="E228">
            <v>0</v>
          </cell>
          <cell r="F228">
            <v>0</v>
          </cell>
          <cell r="G228">
            <v>0</v>
          </cell>
          <cell r="H228">
            <v>0</v>
          </cell>
          <cell r="I228">
            <v>0</v>
          </cell>
          <cell r="J228">
            <v>0</v>
          </cell>
        </row>
        <row r="229">
          <cell r="A229" t="str">
            <v>L</v>
          </cell>
          <cell r="B229" t="str">
            <v>02産業システム長崎</v>
          </cell>
          <cell r="C229" t="str">
            <v>14社情</v>
          </cell>
          <cell r="D229">
            <v>0</v>
          </cell>
          <cell r="E229">
            <v>0</v>
          </cell>
          <cell r="F229">
            <v>0</v>
          </cell>
          <cell r="G229">
            <v>0</v>
          </cell>
          <cell r="H229">
            <v>0</v>
          </cell>
          <cell r="I229">
            <v>0</v>
          </cell>
          <cell r="J229">
            <v>0</v>
          </cell>
        </row>
        <row r="230">
          <cell r="A230" t="str">
            <v>L</v>
          </cell>
          <cell r="B230" t="str">
            <v>02産業システム長崎</v>
          </cell>
          <cell r="C230" t="str">
            <v>20社供</v>
          </cell>
          <cell r="D230">
            <v>0</v>
          </cell>
          <cell r="E230">
            <v>0</v>
          </cell>
          <cell r="F230">
            <v>0</v>
          </cell>
          <cell r="G230">
            <v>0</v>
          </cell>
          <cell r="H230">
            <v>0</v>
          </cell>
          <cell r="I230">
            <v>0</v>
          </cell>
          <cell r="J230">
            <v>0</v>
          </cell>
        </row>
        <row r="231">
          <cell r="A231" t="str">
            <v>L</v>
          </cell>
          <cell r="B231" t="str">
            <v>02産業システム長崎</v>
          </cell>
          <cell r="C231" t="str">
            <v>21直扱</v>
          </cell>
          <cell r="D231">
            <v>0</v>
          </cell>
          <cell r="E231">
            <v>0</v>
          </cell>
          <cell r="F231">
            <v>0</v>
          </cell>
          <cell r="G231">
            <v>0</v>
          </cell>
          <cell r="H231">
            <v>0</v>
          </cell>
          <cell r="I231">
            <v>0</v>
          </cell>
          <cell r="J231">
            <v>0</v>
          </cell>
        </row>
        <row r="232">
          <cell r="A232" t="str">
            <v>L</v>
          </cell>
          <cell r="B232" t="str">
            <v>02産業システム長崎 計</v>
          </cell>
          <cell r="D232">
            <v>20</v>
          </cell>
          <cell r="E232">
            <v>20</v>
          </cell>
          <cell r="F232">
            <v>20</v>
          </cell>
          <cell r="G232">
            <v>50</v>
          </cell>
          <cell r="H232">
            <v>50</v>
          </cell>
          <cell r="I232">
            <v>580</v>
          </cell>
          <cell r="J232">
            <v>740</v>
          </cell>
        </row>
        <row r="233">
          <cell r="A233" t="str">
            <v>L</v>
          </cell>
          <cell r="B233" t="str">
            <v>03(長)社会環境（交通)</v>
          </cell>
          <cell r="C233" t="str">
            <v>05交通国内</v>
          </cell>
          <cell r="D233">
            <v>0</v>
          </cell>
          <cell r="E233">
            <v>0</v>
          </cell>
          <cell r="F233">
            <v>0</v>
          </cell>
          <cell r="G233">
            <v>0</v>
          </cell>
          <cell r="H233">
            <v>0</v>
          </cell>
          <cell r="I233">
            <v>700</v>
          </cell>
          <cell r="J233">
            <v>700</v>
          </cell>
        </row>
        <row r="234">
          <cell r="A234" t="str">
            <v>L</v>
          </cell>
          <cell r="B234" t="str">
            <v>03(長)社会環境（交通)</v>
          </cell>
          <cell r="C234" t="str">
            <v>08ビル</v>
          </cell>
          <cell r="D234">
            <v>0</v>
          </cell>
          <cell r="E234">
            <v>0</v>
          </cell>
          <cell r="F234">
            <v>0</v>
          </cell>
          <cell r="G234">
            <v>0</v>
          </cell>
          <cell r="H234">
            <v>0</v>
          </cell>
          <cell r="I234">
            <v>0</v>
          </cell>
          <cell r="J234">
            <v>0</v>
          </cell>
        </row>
        <row r="235">
          <cell r="A235" t="str">
            <v>L</v>
          </cell>
          <cell r="B235" t="str">
            <v>03(長)社会環境（交通)</v>
          </cell>
          <cell r="C235" t="str">
            <v>20社供</v>
          </cell>
          <cell r="D235">
            <v>0</v>
          </cell>
          <cell r="E235">
            <v>0</v>
          </cell>
          <cell r="F235">
            <v>0</v>
          </cell>
          <cell r="G235">
            <v>0</v>
          </cell>
          <cell r="H235">
            <v>0</v>
          </cell>
          <cell r="I235">
            <v>0</v>
          </cell>
          <cell r="J235">
            <v>0</v>
          </cell>
        </row>
        <row r="236">
          <cell r="A236" t="str">
            <v>L</v>
          </cell>
          <cell r="B236" t="str">
            <v>03(長)社会環境（交通)</v>
          </cell>
          <cell r="C236" t="str">
            <v>21直扱</v>
          </cell>
          <cell r="D236">
            <v>0</v>
          </cell>
          <cell r="E236">
            <v>0</v>
          </cell>
          <cell r="F236">
            <v>0</v>
          </cell>
          <cell r="G236">
            <v>0</v>
          </cell>
          <cell r="H236">
            <v>0</v>
          </cell>
          <cell r="I236">
            <v>0</v>
          </cell>
          <cell r="J236">
            <v>0</v>
          </cell>
        </row>
        <row r="237">
          <cell r="A237" t="str">
            <v>L</v>
          </cell>
          <cell r="B237" t="str">
            <v>03(長)社会環境（交通) 計</v>
          </cell>
          <cell r="D237">
            <v>0</v>
          </cell>
          <cell r="E237">
            <v>0</v>
          </cell>
          <cell r="F237">
            <v>0</v>
          </cell>
          <cell r="G237">
            <v>0</v>
          </cell>
          <cell r="H237">
            <v>0</v>
          </cell>
          <cell r="I237">
            <v>700</v>
          </cell>
          <cell r="J237">
            <v>700</v>
          </cell>
        </row>
        <row r="238">
          <cell r="A238" t="str">
            <v>L</v>
          </cell>
          <cell r="B238" t="str">
            <v>06(長)ＭＷＤ</v>
          </cell>
          <cell r="C238" t="str">
            <v>05交通国内</v>
          </cell>
          <cell r="D238">
            <v>0</v>
          </cell>
          <cell r="E238">
            <v>0</v>
          </cell>
          <cell r="F238">
            <v>0</v>
          </cell>
          <cell r="G238">
            <v>0</v>
          </cell>
          <cell r="H238">
            <v>0</v>
          </cell>
          <cell r="I238">
            <v>20</v>
          </cell>
          <cell r="J238">
            <v>20</v>
          </cell>
        </row>
        <row r="239">
          <cell r="A239" t="str">
            <v>L</v>
          </cell>
          <cell r="B239" t="str">
            <v>06(長)ＭＷＤ</v>
          </cell>
          <cell r="C239" t="str">
            <v>07社シ国内</v>
          </cell>
          <cell r="D239">
            <v>0</v>
          </cell>
          <cell r="E239">
            <v>0</v>
          </cell>
          <cell r="F239">
            <v>0</v>
          </cell>
          <cell r="G239">
            <v>0</v>
          </cell>
          <cell r="H239">
            <v>0</v>
          </cell>
          <cell r="I239">
            <v>0</v>
          </cell>
          <cell r="J239">
            <v>0</v>
          </cell>
        </row>
        <row r="240">
          <cell r="A240" t="str">
            <v>L</v>
          </cell>
          <cell r="B240" t="str">
            <v>06(長)ＭＷＤ</v>
          </cell>
          <cell r="C240" t="str">
            <v>14社情</v>
          </cell>
          <cell r="D240">
            <v>0</v>
          </cell>
          <cell r="E240">
            <v>0</v>
          </cell>
          <cell r="F240">
            <v>0</v>
          </cell>
          <cell r="G240">
            <v>0</v>
          </cell>
          <cell r="H240">
            <v>0</v>
          </cell>
          <cell r="I240">
            <v>0</v>
          </cell>
          <cell r="J240">
            <v>0</v>
          </cell>
        </row>
        <row r="241">
          <cell r="A241" t="str">
            <v>L</v>
          </cell>
          <cell r="B241" t="str">
            <v>06(長)ＭＷＤ 計</v>
          </cell>
          <cell r="D241">
            <v>0</v>
          </cell>
          <cell r="E241">
            <v>0</v>
          </cell>
          <cell r="F241">
            <v>0</v>
          </cell>
          <cell r="G241">
            <v>0</v>
          </cell>
          <cell r="H241">
            <v>0</v>
          </cell>
          <cell r="I241">
            <v>20</v>
          </cell>
          <cell r="J241">
            <v>20</v>
          </cell>
        </row>
        <row r="242">
          <cell r="A242" t="str">
            <v>L</v>
          </cell>
          <cell r="B242" t="str">
            <v>07防衛庁</v>
          </cell>
          <cell r="C242" t="str">
            <v>03産業国内</v>
          </cell>
          <cell r="D242">
            <v>0</v>
          </cell>
          <cell r="E242">
            <v>0</v>
          </cell>
          <cell r="F242">
            <v>0</v>
          </cell>
          <cell r="G242">
            <v>80</v>
          </cell>
          <cell r="H242">
            <v>70</v>
          </cell>
          <cell r="I242">
            <v>70</v>
          </cell>
          <cell r="J242">
            <v>220</v>
          </cell>
        </row>
        <row r="243">
          <cell r="A243" t="str">
            <v>L</v>
          </cell>
          <cell r="B243" t="str">
            <v>07防衛庁 計</v>
          </cell>
          <cell r="D243">
            <v>0</v>
          </cell>
          <cell r="E243">
            <v>0</v>
          </cell>
          <cell r="F243">
            <v>0</v>
          </cell>
          <cell r="G243">
            <v>80</v>
          </cell>
          <cell r="H243">
            <v>70</v>
          </cell>
          <cell r="I243">
            <v>70</v>
          </cell>
          <cell r="J243">
            <v>220</v>
          </cell>
        </row>
        <row r="244">
          <cell r="A244" t="str">
            <v>L</v>
          </cell>
          <cell r="B244" t="str">
            <v>08(長)艦艇</v>
          </cell>
          <cell r="C244" t="str">
            <v>03産業国内</v>
          </cell>
          <cell r="D244">
            <v>0</v>
          </cell>
          <cell r="E244">
            <v>0</v>
          </cell>
          <cell r="F244">
            <v>10</v>
          </cell>
          <cell r="G244">
            <v>120</v>
          </cell>
          <cell r="H244">
            <v>110</v>
          </cell>
          <cell r="I244">
            <v>40</v>
          </cell>
          <cell r="J244">
            <v>280</v>
          </cell>
        </row>
        <row r="245">
          <cell r="A245" t="str">
            <v>L</v>
          </cell>
          <cell r="B245" t="str">
            <v>08(長)艦艇 計</v>
          </cell>
          <cell r="D245">
            <v>0</v>
          </cell>
          <cell r="E245">
            <v>0</v>
          </cell>
          <cell r="F245">
            <v>10</v>
          </cell>
          <cell r="G245">
            <v>120</v>
          </cell>
          <cell r="H245">
            <v>110</v>
          </cell>
          <cell r="I245">
            <v>40</v>
          </cell>
          <cell r="J245">
            <v>280</v>
          </cell>
        </row>
        <row r="246">
          <cell r="A246" t="str">
            <v>L</v>
          </cell>
          <cell r="B246" t="str">
            <v>09トータルＥ</v>
          </cell>
          <cell r="C246" t="str">
            <v>03産業国内</v>
          </cell>
          <cell r="D246">
            <v>0</v>
          </cell>
          <cell r="E246">
            <v>700</v>
          </cell>
          <cell r="F246">
            <v>230</v>
          </cell>
          <cell r="G246">
            <v>0</v>
          </cell>
          <cell r="H246">
            <v>0</v>
          </cell>
          <cell r="I246">
            <v>220</v>
          </cell>
          <cell r="J246">
            <v>1150</v>
          </cell>
        </row>
        <row r="247">
          <cell r="A247" t="str">
            <v>L</v>
          </cell>
          <cell r="B247" t="str">
            <v>09トータルＥ 計</v>
          </cell>
          <cell r="D247">
            <v>0</v>
          </cell>
          <cell r="E247">
            <v>700</v>
          </cell>
          <cell r="F247">
            <v>230</v>
          </cell>
          <cell r="G247">
            <v>0</v>
          </cell>
          <cell r="H247">
            <v>0</v>
          </cell>
          <cell r="I247">
            <v>220</v>
          </cell>
          <cell r="J247">
            <v>1150</v>
          </cell>
        </row>
        <row r="248">
          <cell r="A248" t="str">
            <v>L</v>
          </cell>
          <cell r="B248" t="str">
            <v>10(長)環境</v>
          </cell>
          <cell r="C248" t="str">
            <v>01電力</v>
          </cell>
          <cell r="D248">
            <v>0</v>
          </cell>
          <cell r="E248">
            <v>0</v>
          </cell>
          <cell r="F248">
            <v>0</v>
          </cell>
          <cell r="G248">
            <v>0</v>
          </cell>
          <cell r="H248">
            <v>0</v>
          </cell>
          <cell r="I248">
            <v>0</v>
          </cell>
          <cell r="J248">
            <v>0</v>
          </cell>
        </row>
        <row r="249">
          <cell r="A249" t="str">
            <v>L</v>
          </cell>
          <cell r="B249" t="str">
            <v>10(長)環境</v>
          </cell>
          <cell r="C249" t="str">
            <v>03産業国内</v>
          </cell>
          <cell r="D249">
            <v>0</v>
          </cell>
          <cell r="E249">
            <v>0</v>
          </cell>
          <cell r="F249">
            <v>0</v>
          </cell>
          <cell r="G249">
            <v>0</v>
          </cell>
          <cell r="H249">
            <v>0</v>
          </cell>
          <cell r="I249">
            <v>350</v>
          </cell>
          <cell r="J249">
            <v>350</v>
          </cell>
        </row>
        <row r="250">
          <cell r="A250" t="str">
            <v>L</v>
          </cell>
          <cell r="B250" t="str">
            <v>10(長)環境 計</v>
          </cell>
          <cell r="D250">
            <v>0</v>
          </cell>
          <cell r="E250">
            <v>0</v>
          </cell>
          <cell r="F250">
            <v>0</v>
          </cell>
          <cell r="G250">
            <v>0</v>
          </cell>
          <cell r="H250">
            <v>0</v>
          </cell>
          <cell r="I250">
            <v>350</v>
          </cell>
          <cell r="J250">
            <v>350</v>
          </cell>
        </row>
        <row r="251">
          <cell r="A251" t="str">
            <v>L</v>
          </cell>
          <cell r="B251" t="str">
            <v>11ダイナモ</v>
          </cell>
          <cell r="C251" t="str">
            <v>03産業国内</v>
          </cell>
          <cell r="D251">
            <v>0</v>
          </cell>
          <cell r="E251">
            <v>0</v>
          </cell>
          <cell r="F251">
            <v>50</v>
          </cell>
          <cell r="G251">
            <v>0</v>
          </cell>
          <cell r="H251">
            <v>0</v>
          </cell>
          <cell r="I251">
            <v>350</v>
          </cell>
          <cell r="J251">
            <v>400</v>
          </cell>
        </row>
        <row r="252">
          <cell r="A252" t="str">
            <v>L</v>
          </cell>
          <cell r="B252" t="str">
            <v>11ダイナモ</v>
          </cell>
          <cell r="C252" t="str">
            <v>21直扱</v>
          </cell>
          <cell r="D252">
            <v>0</v>
          </cell>
          <cell r="E252">
            <v>0</v>
          </cell>
          <cell r="F252">
            <v>0</v>
          </cell>
          <cell r="G252">
            <v>0</v>
          </cell>
          <cell r="H252">
            <v>0</v>
          </cell>
          <cell r="I252">
            <v>0</v>
          </cell>
          <cell r="J252">
            <v>0</v>
          </cell>
        </row>
        <row r="253">
          <cell r="A253" t="str">
            <v>L</v>
          </cell>
          <cell r="B253" t="str">
            <v>11ダイナモ 計</v>
          </cell>
          <cell r="D253">
            <v>0</v>
          </cell>
          <cell r="E253">
            <v>0</v>
          </cell>
          <cell r="F253">
            <v>50</v>
          </cell>
          <cell r="G253">
            <v>0</v>
          </cell>
          <cell r="H253">
            <v>0</v>
          </cell>
          <cell r="I253">
            <v>350</v>
          </cell>
          <cell r="J253">
            <v>400</v>
          </cell>
        </row>
        <row r="254">
          <cell r="A254" t="str">
            <v>L</v>
          </cell>
          <cell r="B254" t="str">
            <v>12テスター</v>
          </cell>
          <cell r="C254" t="str">
            <v>03産業国内</v>
          </cell>
          <cell r="D254">
            <v>0</v>
          </cell>
          <cell r="E254">
            <v>0</v>
          </cell>
          <cell r="F254">
            <v>0</v>
          </cell>
          <cell r="G254">
            <v>20</v>
          </cell>
          <cell r="H254">
            <v>20</v>
          </cell>
          <cell r="I254">
            <v>350</v>
          </cell>
          <cell r="J254">
            <v>390</v>
          </cell>
        </row>
        <row r="255">
          <cell r="A255" t="str">
            <v>L</v>
          </cell>
          <cell r="B255" t="str">
            <v>12テスター</v>
          </cell>
          <cell r="C255" t="str">
            <v>21直扱</v>
          </cell>
          <cell r="D255">
            <v>0</v>
          </cell>
          <cell r="E255">
            <v>0</v>
          </cell>
          <cell r="F255">
            <v>0</v>
          </cell>
          <cell r="G255">
            <v>0</v>
          </cell>
          <cell r="H255">
            <v>0</v>
          </cell>
          <cell r="I255">
            <v>0</v>
          </cell>
          <cell r="J255">
            <v>0</v>
          </cell>
        </row>
        <row r="256">
          <cell r="A256" t="str">
            <v>L</v>
          </cell>
          <cell r="B256" t="str">
            <v>12テスター 計</v>
          </cell>
          <cell r="D256">
            <v>0</v>
          </cell>
          <cell r="E256">
            <v>0</v>
          </cell>
          <cell r="F256">
            <v>0</v>
          </cell>
          <cell r="G256">
            <v>20</v>
          </cell>
          <cell r="H256">
            <v>20</v>
          </cell>
          <cell r="I256">
            <v>350</v>
          </cell>
          <cell r="J256">
            <v>390</v>
          </cell>
        </row>
        <row r="257">
          <cell r="A257" t="str">
            <v>L</v>
          </cell>
          <cell r="B257" t="str">
            <v>14ヒートパイプ</v>
          </cell>
          <cell r="C257" t="str">
            <v>03産業国内</v>
          </cell>
          <cell r="D257">
            <v>0</v>
          </cell>
          <cell r="E257">
            <v>0</v>
          </cell>
          <cell r="F257">
            <v>0</v>
          </cell>
          <cell r="G257">
            <v>20</v>
          </cell>
          <cell r="H257">
            <v>20</v>
          </cell>
          <cell r="I257">
            <v>540</v>
          </cell>
          <cell r="J257">
            <v>580</v>
          </cell>
        </row>
        <row r="258">
          <cell r="A258" t="str">
            <v>L</v>
          </cell>
          <cell r="B258" t="str">
            <v>14ヒートパイプ</v>
          </cell>
          <cell r="C258" t="str">
            <v>20社供</v>
          </cell>
          <cell r="D258">
            <v>0</v>
          </cell>
          <cell r="E258">
            <v>0</v>
          </cell>
          <cell r="F258">
            <v>0</v>
          </cell>
          <cell r="G258">
            <v>0</v>
          </cell>
          <cell r="H258">
            <v>0</v>
          </cell>
          <cell r="I258">
            <v>0</v>
          </cell>
          <cell r="J258">
            <v>0</v>
          </cell>
        </row>
        <row r="259">
          <cell r="A259" t="str">
            <v>L</v>
          </cell>
          <cell r="B259" t="str">
            <v>14ヒートパイプ</v>
          </cell>
          <cell r="C259" t="str">
            <v>21直扱</v>
          </cell>
          <cell r="D259">
            <v>0</v>
          </cell>
          <cell r="E259">
            <v>0</v>
          </cell>
          <cell r="F259">
            <v>0</v>
          </cell>
          <cell r="G259">
            <v>0</v>
          </cell>
          <cell r="H259">
            <v>0</v>
          </cell>
          <cell r="I259">
            <v>0</v>
          </cell>
          <cell r="J259">
            <v>0</v>
          </cell>
        </row>
        <row r="260">
          <cell r="A260" t="str">
            <v>L</v>
          </cell>
          <cell r="B260" t="str">
            <v>14ヒートパイプ 計</v>
          </cell>
          <cell r="D260">
            <v>0</v>
          </cell>
          <cell r="E260">
            <v>0</v>
          </cell>
          <cell r="F260">
            <v>0</v>
          </cell>
          <cell r="G260">
            <v>20</v>
          </cell>
          <cell r="H260">
            <v>20</v>
          </cell>
          <cell r="I260">
            <v>540</v>
          </cell>
          <cell r="J260">
            <v>580</v>
          </cell>
        </row>
        <row r="261">
          <cell r="A261" t="str">
            <v>L</v>
          </cell>
          <cell r="B261" t="str">
            <v>15電機応用ｼｽﾃﾑその他</v>
          </cell>
          <cell r="C261" t="str">
            <v>01電力</v>
          </cell>
          <cell r="D261">
            <v>0</v>
          </cell>
          <cell r="E261">
            <v>0</v>
          </cell>
          <cell r="F261">
            <v>0</v>
          </cell>
          <cell r="G261">
            <v>0</v>
          </cell>
          <cell r="H261">
            <v>0</v>
          </cell>
          <cell r="I261">
            <v>0</v>
          </cell>
          <cell r="J261">
            <v>0</v>
          </cell>
        </row>
        <row r="262">
          <cell r="A262" t="str">
            <v>L</v>
          </cell>
          <cell r="B262" t="str">
            <v>15電機応用ｼｽﾃﾑその他 計</v>
          </cell>
          <cell r="D262">
            <v>0</v>
          </cell>
          <cell r="E262">
            <v>0</v>
          </cell>
          <cell r="F262">
            <v>0</v>
          </cell>
          <cell r="G262">
            <v>0</v>
          </cell>
          <cell r="H262">
            <v>0</v>
          </cell>
          <cell r="I262">
            <v>0</v>
          </cell>
          <cell r="J262">
            <v>0</v>
          </cell>
        </row>
        <row r="263">
          <cell r="A263" t="str">
            <v>L</v>
          </cell>
          <cell r="B263" t="str">
            <v>16オゾン応用（公共）</v>
          </cell>
          <cell r="C263" t="str">
            <v>07社シ国内</v>
          </cell>
          <cell r="D263">
            <v>0</v>
          </cell>
          <cell r="E263">
            <v>0</v>
          </cell>
          <cell r="F263">
            <v>0</v>
          </cell>
          <cell r="G263">
            <v>0</v>
          </cell>
          <cell r="H263">
            <v>0</v>
          </cell>
          <cell r="I263">
            <v>20</v>
          </cell>
          <cell r="J263">
            <v>20</v>
          </cell>
        </row>
        <row r="264">
          <cell r="A264" t="str">
            <v>L</v>
          </cell>
          <cell r="B264" t="str">
            <v>16オゾン応用（公共）</v>
          </cell>
          <cell r="C264" t="str">
            <v>21直扱</v>
          </cell>
          <cell r="D264">
            <v>0</v>
          </cell>
          <cell r="E264">
            <v>0</v>
          </cell>
          <cell r="F264">
            <v>0</v>
          </cell>
          <cell r="G264">
            <v>0</v>
          </cell>
          <cell r="H264">
            <v>0</v>
          </cell>
          <cell r="I264">
            <v>0</v>
          </cell>
          <cell r="J264">
            <v>0</v>
          </cell>
        </row>
        <row r="265">
          <cell r="A265" t="str">
            <v>L</v>
          </cell>
          <cell r="B265" t="str">
            <v>16オゾン応用（公共） 計</v>
          </cell>
          <cell r="D265">
            <v>0</v>
          </cell>
          <cell r="E265">
            <v>0</v>
          </cell>
          <cell r="F265">
            <v>0</v>
          </cell>
          <cell r="G265">
            <v>0</v>
          </cell>
          <cell r="H265">
            <v>0</v>
          </cell>
          <cell r="I265">
            <v>20</v>
          </cell>
          <cell r="J265">
            <v>20</v>
          </cell>
        </row>
        <row r="266">
          <cell r="A266" t="str">
            <v>L</v>
          </cell>
          <cell r="B266" t="str">
            <v>17オゾン応用（民需）</v>
          </cell>
          <cell r="C266" t="str">
            <v>03産業国内</v>
          </cell>
          <cell r="D266">
            <v>0</v>
          </cell>
          <cell r="E266">
            <v>0</v>
          </cell>
          <cell r="F266">
            <v>30</v>
          </cell>
          <cell r="G266">
            <v>30</v>
          </cell>
          <cell r="H266">
            <v>30</v>
          </cell>
          <cell r="I266">
            <v>550</v>
          </cell>
          <cell r="J266">
            <v>640</v>
          </cell>
        </row>
        <row r="267">
          <cell r="A267" t="str">
            <v>L</v>
          </cell>
          <cell r="B267" t="str">
            <v>17オゾン応用（民需）</v>
          </cell>
          <cell r="C267" t="str">
            <v>20社供</v>
          </cell>
          <cell r="D267">
            <v>0</v>
          </cell>
          <cell r="E267">
            <v>0</v>
          </cell>
          <cell r="F267">
            <v>0</v>
          </cell>
          <cell r="G267">
            <v>0</v>
          </cell>
          <cell r="H267">
            <v>0</v>
          </cell>
          <cell r="I267">
            <v>0</v>
          </cell>
          <cell r="J267">
            <v>0</v>
          </cell>
        </row>
        <row r="268">
          <cell r="A268" t="str">
            <v>L</v>
          </cell>
          <cell r="B268" t="str">
            <v>17オゾン応用（民需） 計</v>
          </cell>
          <cell r="D268">
            <v>0</v>
          </cell>
          <cell r="E268">
            <v>0</v>
          </cell>
          <cell r="F268">
            <v>30</v>
          </cell>
          <cell r="G268">
            <v>30</v>
          </cell>
          <cell r="H268">
            <v>30</v>
          </cell>
          <cell r="I268">
            <v>550</v>
          </cell>
          <cell r="J268">
            <v>640</v>
          </cell>
        </row>
        <row r="269">
          <cell r="A269" t="str">
            <v>L</v>
          </cell>
          <cell r="B269" t="str">
            <v>18オゾン（海外）</v>
          </cell>
          <cell r="C269" t="str">
            <v>03産業国内</v>
          </cell>
          <cell r="D269">
            <v>0</v>
          </cell>
          <cell r="E269">
            <v>0</v>
          </cell>
          <cell r="F269">
            <v>0</v>
          </cell>
          <cell r="G269">
            <v>0</v>
          </cell>
          <cell r="H269">
            <v>0</v>
          </cell>
          <cell r="I269">
            <v>0</v>
          </cell>
          <cell r="J269">
            <v>0</v>
          </cell>
        </row>
        <row r="270">
          <cell r="A270" t="str">
            <v>L</v>
          </cell>
          <cell r="B270" t="str">
            <v>18オゾン（海外）</v>
          </cell>
          <cell r="C270" t="str">
            <v>09社シ海</v>
          </cell>
          <cell r="D270">
            <v>0</v>
          </cell>
          <cell r="E270">
            <v>0</v>
          </cell>
          <cell r="F270">
            <v>0</v>
          </cell>
          <cell r="G270">
            <v>0</v>
          </cell>
          <cell r="H270">
            <v>0</v>
          </cell>
          <cell r="I270">
            <v>30</v>
          </cell>
          <cell r="J270">
            <v>30</v>
          </cell>
        </row>
        <row r="271">
          <cell r="A271" t="str">
            <v>L</v>
          </cell>
          <cell r="B271" t="str">
            <v>18オゾン（海外） 計</v>
          </cell>
          <cell r="D271">
            <v>0</v>
          </cell>
          <cell r="E271">
            <v>0</v>
          </cell>
          <cell r="F271">
            <v>0</v>
          </cell>
          <cell r="G271">
            <v>0</v>
          </cell>
          <cell r="H271">
            <v>0</v>
          </cell>
          <cell r="I271">
            <v>30</v>
          </cell>
          <cell r="J271">
            <v>30</v>
          </cell>
        </row>
        <row r="272">
          <cell r="A272" t="str">
            <v>L</v>
          </cell>
          <cell r="B272" t="str">
            <v>19産環Ｅ（ＡＣＧ）</v>
          </cell>
          <cell r="C272" t="str">
            <v>03産業国内</v>
          </cell>
          <cell r="D272">
            <v>0</v>
          </cell>
          <cell r="E272">
            <v>0</v>
          </cell>
          <cell r="F272">
            <v>0</v>
          </cell>
          <cell r="G272">
            <v>0</v>
          </cell>
          <cell r="H272">
            <v>0</v>
          </cell>
          <cell r="I272">
            <v>0</v>
          </cell>
          <cell r="J272">
            <v>0</v>
          </cell>
        </row>
        <row r="273">
          <cell r="A273" t="str">
            <v>L</v>
          </cell>
          <cell r="B273" t="str">
            <v>19産環Ｅ（ＡＣＧ） 計</v>
          </cell>
          <cell r="D273">
            <v>0</v>
          </cell>
          <cell r="E273">
            <v>0</v>
          </cell>
          <cell r="F273">
            <v>0</v>
          </cell>
          <cell r="G273">
            <v>0</v>
          </cell>
          <cell r="H273">
            <v>0</v>
          </cell>
          <cell r="I273">
            <v>0</v>
          </cell>
          <cell r="J273">
            <v>0</v>
          </cell>
        </row>
        <row r="274">
          <cell r="A274" t="str">
            <v>L</v>
          </cell>
          <cell r="B274" t="str">
            <v>20産環Ｅ（ＩＭ）</v>
          </cell>
          <cell r="C274" t="str">
            <v>03産業国内</v>
          </cell>
          <cell r="D274">
            <v>0</v>
          </cell>
          <cell r="E274">
            <v>0</v>
          </cell>
          <cell r="F274">
            <v>0</v>
          </cell>
          <cell r="G274">
            <v>0</v>
          </cell>
          <cell r="H274">
            <v>0</v>
          </cell>
          <cell r="I274">
            <v>10</v>
          </cell>
          <cell r="J274">
            <v>10</v>
          </cell>
        </row>
        <row r="275">
          <cell r="A275" t="str">
            <v>L</v>
          </cell>
          <cell r="B275" t="str">
            <v>20産環Ｅ（ＩＭ） 計</v>
          </cell>
          <cell r="D275">
            <v>0</v>
          </cell>
          <cell r="E275">
            <v>0</v>
          </cell>
          <cell r="F275">
            <v>0</v>
          </cell>
          <cell r="G275">
            <v>0</v>
          </cell>
          <cell r="H275">
            <v>0</v>
          </cell>
          <cell r="I275">
            <v>10</v>
          </cell>
          <cell r="J275">
            <v>10</v>
          </cell>
        </row>
        <row r="276">
          <cell r="A276" t="str">
            <v>L 計</v>
          </cell>
          <cell r="D276">
            <v>70</v>
          </cell>
          <cell r="E276">
            <v>770</v>
          </cell>
          <cell r="F276">
            <v>390</v>
          </cell>
          <cell r="G276">
            <v>420</v>
          </cell>
          <cell r="H276">
            <v>450</v>
          </cell>
          <cell r="I276">
            <v>4480</v>
          </cell>
          <cell r="J276">
            <v>6580</v>
          </cell>
        </row>
        <row r="277">
          <cell r="A277" t="str">
            <v>N</v>
          </cell>
          <cell r="B277" t="str">
            <v>1上水</v>
          </cell>
          <cell r="C277" t="str">
            <v>03産業国内</v>
          </cell>
          <cell r="D277">
            <v>0</v>
          </cell>
          <cell r="E277">
            <v>0</v>
          </cell>
          <cell r="F277">
            <v>0</v>
          </cell>
          <cell r="G277">
            <v>0</v>
          </cell>
          <cell r="H277">
            <v>0</v>
          </cell>
          <cell r="I277">
            <v>0</v>
          </cell>
          <cell r="J277">
            <v>0</v>
          </cell>
        </row>
        <row r="278">
          <cell r="A278" t="str">
            <v>N</v>
          </cell>
          <cell r="B278" t="str">
            <v>1上水</v>
          </cell>
          <cell r="C278" t="str">
            <v>07社シ国内</v>
          </cell>
          <cell r="D278">
            <v>0</v>
          </cell>
          <cell r="E278">
            <v>0</v>
          </cell>
          <cell r="F278">
            <v>50</v>
          </cell>
          <cell r="G278">
            <v>0</v>
          </cell>
          <cell r="H278">
            <v>0</v>
          </cell>
          <cell r="I278">
            <v>240</v>
          </cell>
          <cell r="J278">
            <v>290</v>
          </cell>
        </row>
        <row r="279">
          <cell r="A279" t="str">
            <v>N</v>
          </cell>
          <cell r="B279" t="str">
            <v>1上水</v>
          </cell>
          <cell r="C279" t="str">
            <v>21直扱</v>
          </cell>
          <cell r="D279">
            <v>0</v>
          </cell>
          <cell r="E279">
            <v>0</v>
          </cell>
          <cell r="F279">
            <v>0</v>
          </cell>
          <cell r="G279">
            <v>0</v>
          </cell>
          <cell r="H279">
            <v>0</v>
          </cell>
          <cell r="I279">
            <v>10</v>
          </cell>
          <cell r="J279">
            <v>10</v>
          </cell>
        </row>
        <row r="280">
          <cell r="A280" t="str">
            <v>N</v>
          </cell>
          <cell r="B280" t="str">
            <v>1上水 計</v>
          </cell>
          <cell r="D280">
            <v>0</v>
          </cell>
          <cell r="E280">
            <v>0</v>
          </cell>
          <cell r="F280">
            <v>50</v>
          </cell>
          <cell r="G280">
            <v>0</v>
          </cell>
          <cell r="H280">
            <v>0</v>
          </cell>
          <cell r="I280">
            <v>250</v>
          </cell>
          <cell r="J280">
            <v>300</v>
          </cell>
        </row>
        <row r="281">
          <cell r="A281" t="str">
            <v>N</v>
          </cell>
          <cell r="B281" t="str">
            <v>2下水</v>
          </cell>
          <cell r="C281" t="str">
            <v>07社シ国内</v>
          </cell>
          <cell r="D281">
            <v>0</v>
          </cell>
          <cell r="E281">
            <v>90</v>
          </cell>
          <cell r="F281">
            <v>100</v>
          </cell>
          <cell r="G281">
            <v>0</v>
          </cell>
          <cell r="H281">
            <v>100</v>
          </cell>
          <cell r="I281">
            <v>1600</v>
          </cell>
          <cell r="J281">
            <v>1890</v>
          </cell>
        </row>
        <row r="282">
          <cell r="A282" t="str">
            <v>N</v>
          </cell>
          <cell r="B282" t="str">
            <v>2下水</v>
          </cell>
          <cell r="C282" t="str">
            <v>13情本</v>
          </cell>
          <cell r="D282">
            <v>0</v>
          </cell>
          <cell r="E282">
            <v>0</v>
          </cell>
          <cell r="F282">
            <v>0</v>
          </cell>
          <cell r="G282">
            <v>0</v>
          </cell>
          <cell r="H282">
            <v>0</v>
          </cell>
          <cell r="I282">
            <v>0</v>
          </cell>
          <cell r="J282">
            <v>0</v>
          </cell>
        </row>
        <row r="283">
          <cell r="A283" t="str">
            <v>N</v>
          </cell>
          <cell r="B283" t="str">
            <v>2下水</v>
          </cell>
          <cell r="C283" t="str">
            <v>14社情</v>
          </cell>
          <cell r="D283">
            <v>0</v>
          </cell>
          <cell r="E283">
            <v>0</v>
          </cell>
          <cell r="F283">
            <v>0</v>
          </cell>
          <cell r="G283">
            <v>0</v>
          </cell>
          <cell r="H283">
            <v>0</v>
          </cell>
          <cell r="I283">
            <v>0</v>
          </cell>
          <cell r="J283">
            <v>0</v>
          </cell>
        </row>
        <row r="284">
          <cell r="A284" t="str">
            <v>N</v>
          </cell>
          <cell r="B284" t="str">
            <v>2下水</v>
          </cell>
          <cell r="C284" t="str">
            <v>21直扱</v>
          </cell>
          <cell r="D284">
            <v>0</v>
          </cell>
          <cell r="E284">
            <v>0</v>
          </cell>
          <cell r="F284">
            <v>0</v>
          </cell>
          <cell r="G284">
            <v>0</v>
          </cell>
          <cell r="H284">
            <v>0</v>
          </cell>
          <cell r="I284">
            <v>10</v>
          </cell>
          <cell r="J284">
            <v>10</v>
          </cell>
        </row>
        <row r="285">
          <cell r="A285" t="str">
            <v>N</v>
          </cell>
          <cell r="B285" t="str">
            <v>2下水 計</v>
          </cell>
          <cell r="D285">
            <v>0</v>
          </cell>
          <cell r="E285">
            <v>90</v>
          </cell>
          <cell r="F285">
            <v>100</v>
          </cell>
          <cell r="G285">
            <v>0</v>
          </cell>
          <cell r="H285">
            <v>100</v>
          </cell>
          <cell r="I285">
            <v>1610</v>
          </cell>
          <cell r="J285">
            <v>1900</v>
          </cell>
        </row>
        <row r="286">
          <cell r="A286" t="str">
            <v>N</v>
          </cell>
          <cell r="B286" t="str">
            <v>3地域開発</v>
          </cell>
          <cell r="C286" t="str">
            <v>03産業国内</v>
          </cell>
          <cell r="D286">
            <v>0</v>
          </cell>
          <cell r="E286">
            <v>0</v>
          </cell>
          <cell r="F286">
            <v>0</v>
          </cell>
          <cell r="G286">
            <v>0</v>
          </cell>
          <cell r="H286">
            <v>0</v>
          </cell>
          <cell r="I286">
            <v>0</v>
          </cell>
          <cell r="J286">
            <v>0</v>
          </cell>
        </row>
        <row r="287">
          <cell r="A287" t="str">
            <v>N</v>
          </cell>
          <cell r="B287" t="str">
            <v>3地域開発</v>
          </cell>
          <cell r="C287" t="str">
            <v>07社シ国内</v>
          </cell>
          <cell r="D287">
            <v>0</v>
          </cell>
          <cell r="E287">
            <v>0</v>
          </cell>
          <cell r="F287">
            <v>0</v>
          </cell>
          <cell r="G287">
            <v>0</v>
          </cell>
          <cell r="H287">
            <v>0</v>
          </cell>
          <cell r="I287">
            <v>0</v>
          </cell>
          <cell r="J287">
            <v>0</v>
          </cell>
        </row>
        <row r="288">
          <cell r="A288" t="str">
            <v>N</v>
          </cell>
          <cell r="B288" t="str">
            <v>3地域開発</v>
          </cell>
          <cell r="C288" t="str">
            <v>14社情</v>
          </cell>
          <cell r="D288">
            <v>0</v>
          </cell>
          <cell r="E288">
            <v>0</v>
          </cell>
          <cell r="F288">
            <v>0</v>
          </cell>
          <cell r="G288">
            <v>0</v>
          </cell>
          <cell r="H288">
            <v>0</v>
          </cell>
          <cell r="I288">
            <v>0</v>
          </cell>
          <cell r="J288">
            <v>0</v>
          </cell>
        </row>
        <row r="289">
          <cell r="A289" t="str">
            <v>N</v>
          </cell>
          <cell r="B289" t="str">
            <v>3地域開発</v>
          </cell>
          <cell r="C289" t="str">
            <v>21直扱</v>
          </cell>
          <cell r="D289">
            <v>0</v>
          </cell>
          <cell r="E289">
            <v>0</v>
          </cell>
          <cell r="F289">
            <v>0</v>
          </cell>
          <cell r="G289">
            <v>0</v>
          </cell>
          <cell r="H289">
            <v>0</v>
          </cell>
          <cell r="I289">
            <v>0</v>
          </cell>
          <cell r="J289">
            <v>0</v>
          </cell>
        </row>
        <row r="290">
          <cell r="A290" t="str">
            <v>N</v>
          </cell>
          <cell r="B290" t="str">
            <v>3地域開発 計</v>
          </cell>
          <cell r="D290">
            <v>0</v>
          </cell>
          <cell r="E290">
            <v>0</v>
          </cell>
          <cell r="F290">
            <v>0</v>
          </cell>
          <cell r="G290">
            <v>0</v>
          </cell>
          <cell r="H290">
            <v>0</v>
          </cell>
          <cell r="I290">
            <v>0</v>
          </cell>
          <cell r="J290">
            <v>0</v>
          </cell>
        </row>
        <row r="291">
          <cell r="A291" t="str">
            <v>N</v>
          </cell>
          <cell r="B291" t="str">
            <v>4公共情報</v>
          </cell>
          <cell r="C291" t="str">
            <v>07社シ国内</v>
          </cell>
          <cell r="D291">
            <v>0</v>
          </cell>
          <cell r="E291">
            <v>0</v>
          </cell>
          <cell r="F291">
            <v>0</v>
          </cell>
          <cell r="G291">
            <v>0</v>
          </cell>
          <cell r="H291">
            <v>0</v>
          </cell>
          <cell r="I291">
            <v>150</v>
          </cell>
          <cell r="J291">
            <v>150</v>
          </cell>
        </row>
        <row r="292">
          <cell r="A292" t="str">
            <v>N</v>
          </cell>
          <cell r="B292" t="str">
            <v>4公共情報</v>
          </cell>
          <cell r="C292" t="str">
            <v>09社シ海</v>
          </cell>
          <cell r="D292">
            <v>0</v>
          </cell>
          <cell r="E292">
            <v>0</v>
          </cell>
          <cell r="F292">
            <v>0</v>
          </cell>
          <cell r="G292">
            <v>0</v>
          </cell>
          <cell r="H292">
            <v>0</v>
          </cell>
          <cell r="I292">
            <v>0</v>
          </cell>
          <cell r="J292">
            <v>0</v>
          </cell>
        </row>
        <row r="293">
          <cell r="A293" t="str">
            <v>N</v>
          </cell>
          <cell r="B293" t="str">
            <v>4公共情報</v>
          </cell>
          <cell r="C293" t="str">
            <v>13情本</v>
          </cell>
          <cell r="D293">
            <v>0</v>
          </cell>
          <cell r="E293">
            <v>0</v>
          </cell>
          <cell r="F293">
            <v>0</v>
          </cell>
          <cell r="G293">
            <v>0</v>
          </cell>
          <cell r="H293">
            <v>0</v>
          </cell>
          <cell r="I293">
            <v>0</v>
          </cell>
          <cell r="J293">
            <v>0</v>
          </cell>
        </row>
        <row r="294">
          <cell r="A294" t="str">
            <v>N</v>
          </cell>
          <cell r="B294" t="str">
            <v>4公共情報</v>
          </cell>
          <cell r="C294" t="str">
            <v>14社情</v>
          </cell>
          <cell r="D294">
            <v>0</v>
          </cell>
          <cell r="E294">
            <v>0</v>
          </cell>
          <cell r="F294">
            <v>0</v>
          </cell>
          <cell r="G294">
            <v>0</v>
          </cell>
          <cell r="H294">
            <v>0</v>
          </cell>
          <cell r="I294">
            <v>50</v>
          </cell>
          <cell r="J294">
            <v>50</v>
          </cell>
        </row>
        <row r="295">
          <cell r="A295" t="str">
            <v>N</v>
          </cell>
          <cell r="B295" t="str">
            <v>4公共情報</v>
          </cell>
          <cell r="C295" t="str">
            <v>21直扱</v>
          </cell>
          <cell r="D295">
            <v>0</v>
          </cell>
          <cell r="E295">
            <v>0</v>
          </cell>
          <cell r="F295">
            <v>0</v>
          </cell>
          <cell r="G295">
            <v>0</v>
          </cell>
          <cell r="H295">
            <v>0</v>
          </cell>
          <cell r="I295">
            <v>0</v>
          </cell>
          <cell r="J295">
            <v>0</v>
          </cell>
        </row>
        <row r="296">
          <cell r="A296" t="str">
            <v>N</v>
          </cell>
          <cell r="B296" t="str">
            <v>4公共情報 計</v>
          </cell>
          <cell r="D296">
            <v>0</v>
          </cell>
          <cell r="E296">
            <v>0</v>
          </cell>
          <cell r="F296">
            <v>0</v>
          </cell>
          <cell r="G296">
            <v>0</v>
          </cell>
          <cell r="H296">
            <v>0</v>
          </cell>
          <cell r="I296">
            <v>200</v>
          </cell>
          <cell r="J296">
            <v>200</v>
          </cell>
        </row>
        <row r="297">
          <cell r="A297" t="str">
            <v>N</v>
          </cell>
          <cell r="B297" t="str">
            <v>5水環境システム</v>
          </cell>
          <cell r="C297" t="str">
            <v>07社シ国内</v>
          </cell>
          <cell r="D297">
            <v>0</v>
          </cell>
          <cell r="E297">
            <v>0</v>
          </cell>
          <cell r="F297">
            <v>0</v>
          </cell>
          <cell r="G297">
            <v>0</v>
          </cell>
          <cell r="H297">
            <v>0</v>
          </cell>
          <cell r="I297">
            <v>50</v>
          </cell>
          <cell r="J297">
            <v>50</v>
          </cell>
        </row>
        <row r="298">
          <cell r="A298" t="str">
            <v>N</v>
          </cell>
          <cell r="B298" t="str">
            <v>5水環境システム</v>
          </cell>
          <cell r="C298" t="str">
            <v>09社シ海</v>
          </cell>
          <cell r="D298">
            <v>0</v>
          </cell>
          <cell r="E298">
            <v>0</v>
          </cell>
          <cell r="F298">
            <v>0</v>
          </cell>
          <cell r="G298">
            <v>0</v>
          </cell>
          <cell r="H298">
            <v>0</v>
          </cell>
          <cell r="I298">
            <v>0</v>
          </cell>
          <cell r="J298">
            <v>0</v>
          </cell>
        </row>
        <row r="299">
          <cell r="A299" t="str">
            <v>N</v>
          </cell>
          <cell r="B299" t="str">
            <v>5水環境システム</v>
          </cell>
          <cell r="C299" t="str">
            <v>14社情</v>
          </cell>
          <cell r="D299">
            <v>0</v>
          </cell>
          <cell r="E299">
            <v>0</v>
          </cell>
          <cell r="F299">
            <v>0</v>
          </cell>
          <cell r="G299">
            <v>0</v>
          </cell>
          <cell r="H299">
            <v>0</v>
          </cell>
          <cell r="I299">
            <v>0</v>
          </cell>
          <cell r="J299">
            <v>0</v>
          </cell>
        </row>
        <row r="300">
          <cell r="A300" t="str">
            <v>N</v>
          </cell>
          <cell r="B300" t="str">
            <v>5水環境システム</v>
          </cell>
          <cell r="C300" t="str">
            <v>20社供</v>
          </cell>
          <cell r="D300">
            <v>0</v>
          </cell>
          <cell r="E300">
            <v>0</v>
          </cell>
          <cell r="F300">
            <v>0</v>
          </cell>
          <cell r="G300">
            <v>0</v>
          </cell>
          <cell r="H300">
            <v>0</v>
          </cell>
          <cell r="I300">
            <v>0</v>
          </cell>
          <cell r="J300">
            <v>0</v>
          </cell>
        </row>
        <row r="301">
          <cell r="A301" t="str">
            <v>N</v>
          </cell>
          <cell r="B301" t="str">
            <v>5水環境システム</v>
          </cell>
          <cell r="C301" t="str">
            <v>21直扱</v>
          </cell>
          <cell r="D301">
            <v>0</v>
          </cell>
          <cell r="E301">
            <v>0</v>
          </cell>
          <cell r="F301">
            <v>0</v>
          </cell>
          <cell r="G301">
            <v>0</v>
          </cell>
          <cell r="H301">
            <v>0</v>
          </cell>
          <cell r="I301">
            <v>0</v>
          </cell>
          <cell r="J301">
            <v>0</v>
          </cell>
        </row>
        <row r="302">
          <cell r="A302" t="str">
            <v>N</v>
          </cell>
          <cell r="B302" t="str">
            <v>5水環境システム 計</v>
          </cell>
          <cell r="D302">
            <v>0</v>
          </cell>
          <cell r="E302">
            <v>0</v>
          </cell>
          <cell r="F302">
            <v>0</v>
          </cell>
          <cell r="G302">
            <v>0</v>
          </cell>
          <cell r="H302">
            <v>0</v>
          </cell>
          <cell r="I302">
            <v>50</v>
          </cell>
          <cell r="J302">
            <v>50</v>
          </cell>
        </row>
        <row r="303">
          <cell r="A303" t="str">
            <v>N</v>
          </cell>
          <cell r="B303" t="str">
            <v>6小規模プラント電気品</v>
          </cell>
          <cell r="C303" t="str">
            <v>07社シ国内</v>
          </cell>
          <cell r="D303">
            <v>0</v>
          </cell>
          <cell r="E303">
            <v>10</v>
          </cell>
          <cell r="F303">
            <v>0</v>
          </cell>
          <cell r="G303">
            <v>0</v>
          </cell>
          <cell r="H303">
            <v>0</v>
          </cell>
          <cell r="I303">
            <v>30</v>
          </cell>
          <cell r="J303">
            <v>40</v>
          </cell>
        </row>
        <row r="304">
          <cell r="A304" t="str">
            <v>N</v>
          </cell>
          <cell r="B304" t="str">
            <v>6小規模プラント電気品</v>
          </cell>
          <cell r="C304" t="str">
            <v>14社情</v>
          </cell>
          <cell r="D304">
            <v>20</v>
          </cell>
          <cell r="E304">
            <v>0</v>
          </cell>
          <cell r="F304">
            <v>0</v>
          </cell>
          <cell r="G304">
            <v>0</v>
          </cell>
          <cell r="H304">
            <v>0</v>
          </cell>
          <cell r="I304">
            <v>40</v>
          </cell>
          <cell r="J304">
            <v>60</v>
          </cell>
        </row>
        <row r="305">
          <cell r="A305" t="str">
            <v>N</v>
          </cell>
          <cell r="B305" t="str">
            <v>6小規模プラント電気品</v>
          </cell>
          <cell r="C305" t="str">
            <v>20社供</v>
          </cell>
          <cell r="D305">
            <v>0</v>
          </cell>
          <cell r="E305">
            <v>0</v>
          </cell>
          <cell r="F305">
            <v>0</v>
          </cell>
          <cell r="G305">
            <v>0</v>
          </cell>
          <cell r="H305">
            <v>0</v>
          </cell>
          <cell r="I305">
            <v>0</v>
          </cell>
          <cell r="J305">
            <v>0</v>
          </cell>
        </row>
        <row r="306">
          <cell r="A306" t="str">
            <v>N</v>
          </cell>
          <cell r="B306" t="str">
            <v>6小規模プラント電気品</v>
          </cell>
          <cell r="C306" t="str">
            <v>21直扱</v>
          </cell>
          <cell r="D306">
            <v>0</v>
          </cell>
          <cell r="E306">
            <v>0</v>
          </cell>
          <cell r="F306">
            <v>0</v>
          </cell>
          <cell r="G306">
            <v>0</v>
          </cell>
          <cell r="H306">
            <v>0</v>
          </cell>
          <cell r="I306">
            <v>0</v>
          </cell>
          <cell r="J306">
            <v>0</v>
          </cell>
        </row>
        <row r="307">
          <cell r="A307" t="str">
            <v>N</v>
          </cell>
          <cell r="B307" t="str">
            <v>6小規模プラント電気品 計</v>
          </cell>
          <cell r="D307">
            <v>20</v>
          </cell>
          <cell r="E307">
            <v>10</v>
          </cell>
          <cell r="F307">
            <v>0</v>
          </cell>
          <cell r="G307">
            <v>0</v>
          </cell>
          <cell r="H307">
            <v>0</v>
          </cell>
          <cell r="I307">
            <v>70</v>
          </cell>
          <cell r="J307">
            <v>100</v>
          </cell>
        </row>
        <row r="308">
          <cell r="A308" t="str">
            <v>N</v>
          </cell>
          <cell r="B308" t="str">
            <v>7海外水処理</v>
          </cell>
          <cell r="C308" t="str">
            <v>09社シ海</v>
          </cell>
          <cell r="D308">
            <v>0</v>
          </cell>
          <cell r="E308">
            <v>0</v>
          </cell>
          <cell r="F308">
            <v>0</v>
          </cell>
          <cell r="G308">
            <v>0</v>
          </cell>
          <cell r="H308">
            <v>0</v>
          </cell>
          <cell r="I308">
            <v>100</v>
          </cell>
          <cell r="J308">
            <v>100</v>
          </cell>
        </row>
        <row r="309">
          <cell r="A309" t="str">
            <v>N</v>
          </cell>
          <cell r="B309" t="str">
            <v>7海外水処理 計</v>
          </cell>
          <cell r="D309">
            <v>0</v>
          </cell>
          <cell r="E309">
            <v>0</v>
          </cell>
          <cell r="F309">
            <v>0</v>
          </cell>
          <cell r="G309">
            <v>0</v>
          </cell>
          <cell r="H309">
            <v>0</v>
          </cell>
          <cell r="I309">
            <v>100</v>
          </cell>
          <cell r="J309">
            <v>100</v>
          </cell>
        </row>
        <row r="310">
          <cell r="A310" t="str">
            <v>N</v>
          </cell>
          <cell r="B310" t="str">
            <v>8公共(電動機)</v>
          </cell>
          <cell r="C310" t="str">
            <v>07社シ国内</v>
          </cell>
          <cell r="D310">
            <v>0</v>
          </cell>
          <cell r="E310">
            <v>0</v>
          </cell>
          <cell r="F310">
            <v>0</v>
          </cell>
          <cell r="G310">
            <v>0</v>
          </cell>
          <cell r="H310">
            <v>0</v>
          </cell>
          <cell r="I310">
            <v>0</v>
          </cell>
          <cell r="J310">
            <v>0</v>
          </cell>
        </row>
        <row r="311">
          <cell r="A311" t="str">
            <v>N</v>
          </cell>
          <cell r="B311" t="str">
            <v>8公共(電動機)</v>
          </cell>
          <cell r="C311" t="str">
            <v>14社情</v>
          </cell>
          <cell r="D311">
            <v>0</v>
          </cell>
          <cell r="E311">
            <v>0</v>
          </cell>
          <cell r="F311">
            <v>0</v>
          </cell>
          <cell r="G311">
            <v>0</v>
          </cell>
          <cell r="H311">
            <v>0</v>
          </cell>
          <cell r="I311">
            <v>0</v>
          </cell>
          <cell r="J311">
            <v>0</v>
          </cell>
        </row>
        <row r="312">
          <cell r="A312" t="str">
            <v>N</v>
          </cell>
          <cell r="B312" t="str">
            <v>8公共(電動機) 計</v>
          </cell>
          <cell r="D312">
            <v>0</v>
          </cell>
          <cell r="E312">
            <v>0</v>
          </cell>
          <cell r="F312">
            <v>0</v>
          </cell>
          <cell r="G312">
            <v>0</v>
          </cell>
          <cell r="H312">
            <v>0</v>
          </cell>
          <cell r="I312">
            <v>0</v>
          </cell>
          <cell r="J312">
            <v>0</v>
          </cell>
        </row>
        <row r="313">
          <cell r="A313" t="str">
            <v>N 計</v>
          </cell>
          <cell r="D313">
            <v>20</v>
          </cell>
          <cell r="E313">
            <v>100</v>
          </cell>
          <cell r="F313">
            <v>150</v>
          </cell>
          <cell r="G313">
            <v>0</v>
          </cell>
          <cell r="H313">
            <v>100</v>
          </cell>
          <cell r="I313">
            <v>2280</v>
          </cell>
          <cell r="J313">
            <v>2650</v>
          </cell>
        </row>
        <row r="314">
          <cell r="A314" t="str">
            <v>S</v>
          </cell>
          <cell r="B314" t="str">
            <v>1鉄鋼電機</v>
          </cell>
          <cell r="C314" t="str">
            <v>01電力</v>
          </cell>
          <cell r="D314">
            <v>0</v>
          </cell>
          <cell r="E314">
            <v>0</v>
          </cell>
          <cell r="F314">
            <v>0</v>
          </cell>
          <cell r="G314">
            <v>0</v>
          </cell>
          <cell r="H314">
            <v>0</v>
          </cell>
          <cell r="I314">
            <v>0</v>
          </cell>
          <cell r="J314">
            <v>0</v>
          </cell>
        </row>
        <row r="315">
          <cell r="A315" t="str">
            <v>S</v>
          </cell>
          <cell r="B315" t="str">
            <v>1鉄鋼電機</v>
          </cell>
          <cell r="C315" t="str">
            <v>03産業国内</v>
          </cell>
          <cell r="D315">
            <v>0</v>
          </cell>
          <cell r="E315">
            <v>0</v>
          </cell>
          <cell r="F315">
            <v>0</v>
          </cell>
          <cell r="G315">
            <v>0</v>
          </cell>
          <cell r="H315">
            <v>250</v>
          </cell>
          <cell r="I315">
            <v>440</v>
          </cell>
          <cell r="J315">
            <v>690</v>
          </cell>
        </row>
        <row r="316">
          <cell r="A316" t="str">
            <v>S</v>
          </cell>
          <cell r="B316" t="str">
            <v>1鉄鋼電機</v>
          </cell>
          <cell r="C316" t="str">
            <v>04産業海外</v>
          </cell>
          <cell r="D316">
            <v>0</v>
          </cell>
          <cell r="E316">
            <v>0</v>
          </cell>
          <cell r="F316">
            <v>0</v>
          </cell>
          <cell r="G316">
            <v>0</v>
          </cell>
          <cell r="H316">
            <v>0</v>
          </cell>
          <cell r="I316">
            <v>250</v>
          </cell>
          <cell r="J316">
            <v>250</v>
          </cell>
        </row>
        <row r="317">
          <cell r="A317" t="str">
            <v>S</v>
          </cell>
          <cell r="B317" t="str">
            <v>1鉄鋼電機</v>
          </cell>
          <cell r="C317" t="str">
            <v>21直扱</v>
          </cell>
          <cell r="D317">
            <v>0</v>
          </cell>
          <cell r="E317">
            <v>0</v>
          </cell>
          <cell r="F317">
            <v>0</v>
          </cell>
          <cell r="G317">
            <v>0</v>
          </cell>
          <cell r="H317">
            <v>0</v>
          </cell>
          <cell r="I317">
            <v>0</v>
          </cell>
          <cell r="J317">
            <v>0</v>
          </cell>
        </row>
        <row r="318">
          <cell r="A318" t="str">
            <v>S</v>
          </cell>
          <cell r="B318" t="str">
            <v>1鉄鋼電機 計</v>
          </cell>
          <cell r="D318">
            <v>0</v>
          </cell>
          <cell r="E318">
            <v>0</v>
          </cell>
          <cell r="F318">
            <v>0</v>
          </cell>
          <cell r="G318">
            <v>0</v>
          </cell>
          <cell r="H318">
            <v>250</v>
          </cell>
          <cell r="I318">
            <v>690</v>
          </cell>
          <cell r="J318">
            <v>940</v>
          </cell>
        </row>
        <row r="319">
          <cell r="A319" t="str">
            <v>S</v>
          </cell>
          <cell r="B319" t="str">
            <v>2鉄鋼計算機応用</v>
          </cell>
          <cell r="C319" t="str">
            <v>03産業国内</v>
          </cell>
          <cell r="D319">
            <v>0</v>
          </cell>
          <cell r="E319">
            <v>30</v>
          </cell>
          <cell r="F319">
            <v>0</v>
          </cell>
          <cell r="G319">
            <v>0</v>
          </cell>
          <cell r="H319">
            <v>0</v>
          </cell>
          <cell r="I319">
            <v>250</v>
          </cell>
          <cell r="J319">
            <v>280</v>
          </cell>
        </row>
        <row r="320">
          <cell r="A320" t="str">
            <v>S</v>
          </cell>
          <cell r="B320" t="str">
            <v>2鉄鋼計算機応用</v>
          </cell>
          <cell r="C320" t="str">
            <v>04産業海外</v>
          </cell>
          <cell r="D320">
            <v>0</v>
          </cell>
          <cell r="E320">
            <v>0</v>
          </cell>
          <cell r="F320">
            <v>0</v>
          </cell>
          <cell r="G320">
            <v>0</v>
          </cell>
          <cell r="H320">
            <v>0</v>
          </cell>
          <cell r="I320">
            <v>0</v>
          </cell>
          <cell r="J320">
            <v>0</v>
          </cell>
        </row>
        <row r="321">
          <cell r="A321" t="str">
            <v>S</v>
          </cell>
          <cell r="B321" t="str">
            <v>2鉄鋼計算機応用 計</v>
          </cell>
          <cell r="D321">
            <v>0</v>
          </cell>
          <cell r="E321">
            <v>30</v>
          </cell>
          <cell r="F321">
            <v>0</v>
          </cell>
          <cell r="G321">
            <v>0</v>
          </cell>
          <cell r="H321">
            <v>0</v>
          </cell>
          <cell r="I321">
            <v>250</v>
          </cell>
          <cell r="J321">
            <v>280</v>
          </cell>
        </row>
        <row r="322">
          <cell r="A322" t="str">
            <v>S</v>
          </cell>
          <cell r="B322" t="str">
            <v>4製銑製鋼</v>
          </cell>
          <cell r="C322" t="str">
            <v>03産業国内</v>
          </cell>
          <cell r="D322">
            <v>0</v>
          </cell>
          <cell r="E322">
            <v>0</v>
          </cell>
          <cell r="F322">
            <v>0</v>
          </cell>
          <cell r="G322">
            <v>0</v>
          </cell>
          <cell r="H322">
            <v>0</v>
          </cell>
          <cell r="I322">
            <v>140</v>
          </cell>
          <cell r="J322">
            <v>140</v>
          </cell>
        </row>
        <row r="323">
          <cell r="A323" t="str">
            <v>S</v>
          </cell>
          <cell r="B323" t="str">
            <v>4製銑製鋼</v>
          </cell>
          <cell r="C323" t="str">
            <v>04産業海外</v>
          </cell>
          <cell r="D323">
            <v>0</v>
          </cell>
          <cell r="E323">
            <v>0</v>
          </cell>
          <cell r="F323">
            <v>0</v>
          </cell>
          <cell r="G323">
            <v>0</v>
          </cell>
          <cell r="H323">
            <v>0</v>
          </cell>
          <cell r="I323">
            <v>0</v>
          </cell>
          <cell r="J323">
            <v>0</v>
          </cell>
        </row>
        <row r="324">
          <cell r="A324" t="str">
            <v>S</v>
          </cell>
          <cell r="B324" t="str">
            <v>4製銑製鋼 計</v>
          </cell>
          <cell r="D324">
            <v>0</v>
          </cell>
          <cell r="E324">
            <v>0</v>
          </cell>
          <cell r="F324">
            <v>0</v>
          </cell>
          <cell r="G324">
            <v>0</v>
          </cell>
          <cell r="H324">
            <v>0</v>
          </cell>
          <cell r="I324">
            <v>140</v>
          </cell>
          <cell r="J324">
            <v>140</v>
          </cell>
        </row>
        <row r="325">
          <cell r="A325" t="str">
            <v>S</v>
          </cell>
          <cell r="B325" t="str">
            <v>5為替変動,その他</v>
          </cell>
          <cell r="C325" t="str">
            <v>01電力</v>
          </cell>
          <cell r="D325">
            <v>0</v>
          </cell>
          <cell r="E325">
            <v>0</v>
          </cell>
          <cell r="F325">
            <v>0</v>
          </cell>
          <cell r="G325">
            <v>0</v>
          </cell>
          <cell r="H325">
            <v>0</v>
          </cell>
          <cell r="I325">
            <v>0</v>
          </cell>
          <cell r="J325">
            <v>0</v>
          </cell>
        </row>
        <row r="326">
          <cell r="A326" t="str">
            <v>S</v>
          </cell>
          <cell r="B326" t="str">
            <v>5為替変動,その他</v>
          </cell>
          <cell r="C326" t="str">
            <v>07社シ国内</v>
          </cell>
          <cell r="D326">
            <v>0</v>
          </cell>
          <cell r="E326">
            <v>0</v>
          </cell>
          <cell r="F326">
            <v>0</v>
          </cell>
          <cell r="G326">
            <v>0</v>
          </cell>
          <cell r="H326">
            <v>0</v>
          </cell>
          <cell r="I326">
            <v>0</v>
          </cell>
          <cell r="J326">
            <v>0</v>
          </cell>
        </row>
        <row r="327">
          <cell r="A327" t="str">
            <v>S</v>
          </cell>
          <cell r="B327" t="str">
            <v>5為替変動,その他</v>
          </cell>
          <cell r="C327" t="str">
            <v>14社情</v>
          </cell>
          <cell r="D327">
            <v>0</v>
          </cell>
          <cell r="E327">
            <v>0</v>
          </cell>
          <cell r="F327">
            <v>0</v>
          </cell>
          <cell r="G327">
            <v>0</v>
          </cell>
          <cell r="H327">
            <v>0</v>
          </cell>
          <cell r="I327">
            <v>0</v>
          </cell>
          <cell r="J327">
            <v>0</v>
          </cell>
        </row>
        <row r="328">
          <cell r="A328" t="str">
            <v>S</v>
          </cell>
          <cell r="B328" t="str">
            <v>5為替変動,その他</v>
          </cell>
          <cell r="C328" t="str">
            <v>22その他</v>
          </cell>
          <cell r="D328">
            <v>0</v>
          </cell>
          <cell r="E328">
            <v>0</v>
          </cell>
          <cell r="F328">
            <v>0</v>
          </cell>
          <cell r="G328">
            <v>0</v>
          </cell>
          <cell r="H328">
            <v>0</v>
          </cell>
          <cell r="I328">
            <v>0</v>
          </cell>
          <cell r="J328">
            <v>0</v>
          </cell>
        </row>
        <row r="329">
          <cell r="A329" t="str">
            <v>S</v>
          </cell>
          <cell r="B329" t="str">
            <v>5為替変動,その他 計</v>
          </cell>
          <cell r="D329">
            <v>0</v>
          </cell>
          <cell r="E329">
            <v>0</v>
          </cell>
          <cell r="F329">
            <v>0</v>
          </cell>
          <cell r="G329">
            <v>0</v>
          </cell>
          <cell r="H329">
            <v>0</v>
          </cell>
          <cell r="I329">
            <v>0</v>
          </cell>
          <cell r="J329">
            <v>0</v>
          </cell>
        </row>
        <row r="330">
          <cell r="A330" t="str">
            <v>S</v>
          </cell>
          <cell r="B330" t="str">
            <v>6鉄鋼（電動機）</v>
          </cell>
          <cell r="C330" t="str">
            <v>03産業国内</v>
          </cell>
          <cell r="D330">
            <v>60</v>
          </cell>
          <cell r="E330">
            <v>0</v>
          </cell>
          <cell r="F330">
            <v>0</v>
          </cell>
          <cell r="G330">
            <v>0</v>
          </cell>
          <cell r="H330">
            <v>20</v>
          </cell>
          <cell r="I330">
            <v>30</v>
          </cell>
          <cell r="J330">
            <v>110</v>
          </cell>
        </row>
        <row r="331">
          <cell r="A331" t="str">
            <v>S</v>
          </cell>
          <cell r="B331" t="str">
            <v>6鉄鋼（電動機）</v>
          </cell>
          <cell r="C331" t="str">
            <v>04産業海外</v>
          </cell>
          <cell r="D331">
            <v>0</v>
          </cell>
          <cell r="E331">
            <v>0</v>
          </cell>
          <cell r="F331">
            <v>0</v>
          </cell>
          <cell r="G331">
            <v>0</v>
          </cell>
          <cell r="H331">
            <v>0</v>
          </cell>
          <cell r="I331">
            <v>20</v>
          </cell>
          <cell r="J331">
            <v>20</v>
          </cell>
        </row>
        <row r="332">
          <cell r="A332" t="str">
            <v>S</v>
          </cell>
          <cell r="B332" t="str">
            <v>6鉄鋼（電動機） 計</v>
          </cell>
          <cell r="D332">
            <v>60</v>
          </cell>
          <cell r="E332">
            <v>0</v>
          </cell>
          <cell r="F332">
            <v>0</v>
          </cell>
          <cell r="G332">
            <v>0</v>
          </cell>
          <cell r="H332">
            <v>20</v>
          </cell>
          <cell r="I332">
            <v>50</v>
          </cell>
          <cell r="J332">
            <v>130</v>
          </cell>
        </row>
        <row r="333">
          <cell r="A333" t="str">
            <v>S 計</v>
          </cell>
          <cell r="D333">
            <v>60</v>
          </cell>
          <cell r="E333">
            <v>30</v>
          </cell>
          <cell r="F333">
            <v>0</v>
          </cell>
          <cell r="G333">
            <v>0</v>
          </cell>
          <cell r="H333">
            <v>270</v>
          </cell>
          <cell r="I333">
            <v>1130</v>
          </cell>
          <cell r="J333">
            <v>1490</v>
          </cell>
        </row>
        <row r="334">
          <cell r="A334" t="str">
            <v>T</v>
          </cell>
          <cell r="B334" t="str">
            <v>01Ｔ／Ｇプラント</v>
          </cell>
          <cell r="C334" t="str">
            <v>01電力</v>
          </cell>
          <cell r="D334">
            <v>0</v>
          </cell>
          <cell r="E334">
            <v>560</v>
          </cell>
          <cell r="F334">
            <v>0</v>
          </cell>
          <cell r="G334">
            <v>0</v>
          </cell>
          <cell r="H334">
            <v>0</v>
          </cell>
          <cell r="I334">
            <v>0</v>
          </cell>
          <cell r="J334">
            <v>560</v>
          </cell>
        </row>
        <row r="335">
          <cell r="A335" t="str">
            <v>T</v>
          </cell>
          <cell r="B335" t="str">
            <v>01Ｔ／Ｇプラント</v>
          </cell>
          <cell r="C335" t="str">
            <v>02電力海</v>
          </cell>
          <cell r="D335">
            <v>880</v>
          </cell>
          <cell r="E335">
            <v>410</v>
          </cell>
          <cell r="F335">
            <v>0</v>
          </cell>
          <cell r="G335">
            <v>470</v>
          </cell>
          <cell r="H335">
            <v>0</v>
          </cell>
          <cell r="I335">
            <v>1370</v>
          </cell>
          <cell r="J335">
            <v>3130</v>
          </cell>
        </row>
        <row r="336">
          <cell r="A336" t="str">
            <v>T</v>
          </cell>
          <cell r="B336" t="str">
            <v>01Ｔ／Ｇプラント 計</v>
          </cell>
          <cell r="D336">
            <v>880</v>
          </cell>
          <cell r="E336">
            <v>970</v>
          </cell>
          <cell r="F336">
            <v>0</v>
          </cell>
          <cell r="G336">
            <v>470</v>
          </cell>
          <cell r="H336">
            <v>0</v>
          </cell>
          <cell r="I336">
            <v>1370</v>
          </cell>
          <cell r="J336">
            <v>3690</v>
          </cell>
        </row>
        <row r="337">
          <cell r="A337" t="str">
            <v>T</v>
          </cell>
          <cell r="B337" t="str">
            <v>02Ｔ／Ｇ予防保全</v>
          </cell>
          <cell r="C337" t="str">
            <v>01電力</v>
          </cell>
          <cell r="D337">
            <v>70</v>
          </cell>
          <cell r="E337">
            <v>0</v>
          </cell>
          <cell r="F337">
            <v>100</v>
          </cell>
          <cell r="G337">
            <v>130</v>
          </cell>
          <cell r="H337">
            <v>40</v>
          </cell>
          <cell r="I337">
            <v>500</v>
          </cell>
          <cell r="J337">
            <v>840</v>
          </cell>
        </row>
        <row r="338">
          <cell r="A338" t="str">
            <v>T</v>
          </cell>
          <cell r="B338" t="str">
            <v>02Ｔ／Ｇ予防保全</v>
          </cell>
          <cell r="C338" t="str">
            <v>02電力海</v>
          </cell>
          <cell r="D338">
            <v>0</v>
          </cell>
          <cell r="E338">
            <v>0</v>
          </cell>
          <cell r="F338">
            <v>0</v>
          </cell>
          <cell r="G338">
            <v>0</v>
          </cell>
          <cell r="H338">
            <v>0</v>
          </cell>
          <cell r="I338">
            <v>230</v>
          </cell>
          <cell r="J338">
            <v>230</v>
          </cell>
        </row>
        <row r="339">
          <cell r="A339" t="str">
            <v>T</v>
          </cell>
          <cell r="B339" t="str">
            <v>02Ｔ／Ｇ予防保全</v>
          </cell>
          <cell r="C339" t="str">
            <v>05交通国内</v>
          </cell>
          <cell r="D339">
            <v>0</v>
          </cell>
          <cell r="E339">
            <v>0</v>
          </cell>
          <cell r="F339">
            <v>0</v>
          </cell>
          <cell r="G339">
            <v>0</v>
          </cell>
          <cell r="H339">
            <v>0</v>
          </cell>
          <cell r="I339">
            <v>0</v>
          </cell>
          <cell r="J339">
            <v>0</v>
          </cell>
        </row>
        <row r="340">
          <cell r="A340" t="str">
            <v>T</v>
          </cell>
          <cell r="B340" t="str">
            <v>02Ｔ／Ｇ予防保全</v>
          </cell>
          <cell r="C340" t="str">
            <v>21直扱</v>
          </cell>
          <cell r="D340">
            <v>0</v>
          </cell>
          <cell r="E340">
            <v>0</v>
          </cell>
          <cell r="F340">
            <v>0</v>
          </cell>
          <cell r="G340">
            <v>0</v>
          </cell>
          <cell r="H340">
            <v>0</v>
          </cell>
          <cell r="I340">
            <v>0</v>
          </cell>
          <cell r="J340">
            <v>0</v>
          </cell>
        </row>
        <row r="341">
          <cell r="A341" t="str">
            <v>T</v>
          </cell>
          <cell r="B341" t="str">
            <v>02Ｔ／Ｇ予防保全 計</v>
          </cell>
          <cell r="D341">
            <v>70</v>
          </cell>
          <cell r="E341">
            <v>0</v>
          </cell>
          <cell r="F341">
            <v>100</v>
          </cell>
          <cell r="G341">
            <v>130</v>
          </cell>
          <cell r="H341">
            <v>40</v>
          </cell>
          <cell r="I341">
            <v>730</v>
          </cell>
          <cell r="J341">
            <v>1070</v>
          </cell>
        </row>
        <row r="342">
          <cell r="A342" t="str">
            <v>T</v>
          </cell>
          <cell r="B342" t="str">
            <v>03Ｔ／Ｇ海外Ｓ／Ｖ</v>
          </cell>
          <cell r="C342" t="str">
            <v>02電力海</v>
          </cell>
          <cell r="D342">
            <v>0</v>
          </cell>
          <cell r="E342">
            <v>0</v>
          </cell>
          <cell r="F342">
            <v>0</v>
          </cell>
          <cell r="G342">
            <v>0</v>
          </cell>
          <cell r="H342">
            <v>0</v>
          </cell>
          <cell r="I342">
            <v>60</v>
          </cell>
          <cell r="J342">
            <v>60</v>
          </cell>
        </row>
        <row r="343">
          <cell r="A343" t="str">
            <v>T</v>
          </cell>
          <cell r="B343" t="str">
            <v>03Ｔ／Ｇ海外Ｓ／Ｖ 計</v>
          </cell>
          <cell r="D343">
            <v>0</v>
          </cell>
          <cell r="E343">
            <v>0</v>
          </cell>
          <cell r="F343">
            <v>0</v>
          </cell>
          <cell r="G343">
            <v>0</v>
          </cell>
          <cell r="H343">
            <v>0</v>
          </cell>
          <cell r="I343">
            <v>60</v>
          </cell>
          <cell r="J343">
            <v>60</v>
          </cell>
        </row>
        <row r="344">
          <cell r="A344" t="str">
            <v>T</v>
          </cell>
          <cell r="B344" t="str">
            <v>04(長)Ｔ／Ｇ（空冷）</v>
          </cell>
          <cell r="C344" t="str">
            <v>01電力</v>
          </cell>
          <cell r="D344">
            <v>280</v>
          </cell>
          <cell r="E344">
            <v>60</v>
          </cell>
          <cell r="F344">
            <v>0</v>
          </cell>
          <cell r="G344">
            <v>50</v>
          </cell>
          <cell r="H344">
            <v>0</v>
          </cell>
          <cell r="I344">
            <v>370</v>
          </cell>
          <cell r="J344">
            <v>760</v>
          </cell>
        </row>
        <row r="345">
          <cell r="A345" t="str">
            <v>T</v>
          </cell>
          <cell r="B345" t="str">
            <v>04(長)Ｔ／Ｇ（空冷）</v>
          </cell>
          <cell r="C345" t="str">
            <v>02電力海</v>
          </cell>
          <cell r="D345">
            <v>0</v>
          </cell>
          <cell r="E345">
            <v>190</v>
          </cell>
          <cell r="F345">
            <v>0</v>
          </cell>
          <cell r="G345">
            <v>0</v>
          </cell>
          <cell r="H345">
            <v>280</v>
          </cell>
          <cell r="I345">
            <v>50</v>
          </cell>
          <cell r="J345">
            <v>520</v>
          </cell>
        </row>
        <row r="346">
          <cell r="A346" t="str">
            <v>T</v>
          </cell>
          <cell r="B346" t="str">
            <v>04(長)Ｔ／Ｇ（空冷）</v>
          </cell>
          <cell r="C346" t="str">
            <v>03産業国内</v>
          </cell>
          <cell r="D346">
            <v>0</v>
          </cell>
          <cell r="E346">
            <v>0</v>
          </cell>
          <cell r="F346">
            <v>0</v>
          </cell>
          <cell r="G346">
            <v>0</v>
          </cell>
          <cell r="H346">
            <v>0</v>
          </cell>
          <cell r="I346">
            <v>0</v>
          </cell>
          <cell r="J346">
            <v>0</v>
          </cell>
        </row>
        <row r="347">
          <cell r="A347" t="str">
            <v>T</v>
          </cell>
          <cell r="B347" t="str">
            <v>04(長)Ｔ／Ｇ（空冷）</v>
          </cell>
          <cell r="C347" t="str">
            <v>20社供</v>
          </cell>
          <cell r="D347">
            <v>0</v>
          </cell>
          <cell r="E347">
            <v>0</v>
          </cell>
          <cell r="F347">
            <v>0</v>
          </cell>
          <cell r="G347">
            <v>0</v>
          </cell>
          <cell r="H347">
            <v>0</v>
          </cell>
          <cell r="I347">
            <v>0</v>
          </cell>
          <cell r="J347">
            <v>0</v>
          </cell>
        </row>
        <row r="348">
          <cell r="A348" t="str">
            <v>T</v>
          </cell>
          <cell r="B348" t="str">
            <v>04(長)Ｔ／Ｇ（空冷）</v>
          </cell>
          <cell r="C348" t="str">
            <v>21直扱</v>
          </cell>
          <cell r="D348">
            <v>0</v>
          </cell>
          <cell r="E348">
            <v>0</v>
          </cell>
          <cell r="F348">
            <v>0</v>
          </cell>
          <cell r="G348">
            <v>0</v>
          </cell>
          <cell r="H348">
            <v>0</v>
          </cell>
          <cell r="I348">
            <v>0</v>
          </cell>
          <cell r="J348">
            <v>0</v>
          </cell>
        </row>
        <row r="349">
          <cell r="A349" t="str">
            <v>T</v>
          </cell>
          <cell r="B349" t="str">
            <v>04(長)Ｔ／Ｇ（空冷） 計</v>
          </cell>
          <cell r="D349">
            <v>280</v>
          </cell>
          <cell r="E349">
            <v>250</v>
          </cell>
          <cell r="F349">
            <v>0</v>
          </cell>
          <cell r="G349">
            <v>50</v>
          </cell>
          <cell r="H349">
            <v>280</v>
          </cell>
          <cell r="I349">
            <v>420</v>
          </cell>
          <cell r="J349">
            <v>1280</v>
          </cell>
        </row>
        <row r="350">
          <cell r="A350" t="str">
            <v>T</v>
          </cell>
          <cell r="B350" t="str">
            <v>05Ｗ／Ｇプラント</v>
          </cell>
          <cell r="C350" t="str">
            <v>01電力</v>
          </cell>
          <cell r="D350">
            <v>0</v>
          </cell>
          <cell r="E350">
            <v>340</v>
          </cell>
          <cell r="F350">
            <v>0</v>
          </cell>
          <cell r="G350">
            <v>0</v>
          </cell>
          <cell r="H350">
            <v>0</v>
          </cell>
          <cell r="I350">
            <v>0</v>
          </cell>
          <cell r="J350">
            <v>340</v>
          </cell>
        </row>
        <row r="351">
          <cell r="A351" t="str">
            <v>T</v>
          </cell>
          <cell r="B351" t="str">
            <v>05Ｗ／Ｇプラント</v>
          </cell>
          <cell r="C351" t="str">
            <v>02電力海</v>
          </cell>
          <cell r="D351">
            <v>0</v>
          </cell>
          <cell r="E351">
            <v>0</v>
          </cell>
          <cell r="F351">
            <v>0</v>
          </cell>
          <cell r="G351">
            <v>0</v>
          </cell>
          <cell r="H351">
            <v>0</v>
          </cell>
          <cell r="I351">
            <v>0</v>
          </cell>
          <cell r="J351">
            <v>0</v>
          </cell>
        </row>
        <row r="352">
          <cell r="A352" t="str">
            <v>T</v>
          </cell>
          <cell r="B352" t="str">
            <v>05Ｗ／Ｇプラント</v>
          </cell>
          <cell r="C352" t="str">
            <v>07社シ国内</v>
          </cell>
          <cell r="D352">
            <v>0</v>
          </cell>
          <cell r="E352">
            <v>0</v>
          </cell>
          <cell r="F352">
            <v>0</v>
          </cell>
          <cell r="G352">
            <v>0</v>
          </cell>
          <cell r="H352">
            <v>0</v>
          </cell>
          <cell r="I352">
            <v>0</v>
          </cell>
          <cell r="J352">
            <v>0</v>
          </cell>
        </row>
        <row r="353">
          <cell r="A353" t="str">
            <v>T</v>
          </cell>
          <cell r="B353" t="str">
            <v>05Ｗ／Ｇプラント</v>
          </cell>
          <cell r="C353" t="str">
            <v>14社情</v>
          </cell>
          <cell r="D353">
            <v>0</v>
          </cell>
          <cell r="E353">
            <v>0</v>
          </cell>
          <cell r="F353">
            <v>0</v>
          </cell>
          <cell r="G353">
            <v>0</v>
          </cell>
          <cell r="H353">
            <v>0</v>
          </cell>
          <cell r="I353">
            <v>0</v>
          </cell>
          <cell r="J353">
            <v>0</v>
          </cell>
        </row>
        <row r="354">
          <cell r="A354" t="str">
            <v>T</v>
          </cell>
          <cell r="B354" t="str">
            <v>05Ｗ／Ｇプラント 計</v>
          </cell>
          <cell r="D354">
            <v>0</v>
          </cell>
          <cell r="E354">
            <v>340</v>
          </cell>
          <cell r="F354">
            <v>0</v>
          </cell>
          <cell r="G354">
            <v>0</v>
          </cell>
          <cell r="H354">
            <v>0</v>
          </cell>
          <cell r="I354">
            <v>0</v>
          </cell>
          <cell r="J354">
            <v>340</v>
          </cell>
        </row>
        <row r="355">
          <cell r="A355" t="str">
            <v>T</v>
          </cell>
          <cell r="B355" t="str">
            <v>06Ｗ／Ｇ予防保全</v>
          </cell>
          <cell r="C355" t="str">
            <v>01電力</v>
          </cell>
          <cell r="D355">
            <v>20</v>
          </cell>
          <cell r="E355">
            <v>0</v>
          </cell>
          <cell r="F355">
            <v>300</v>
          </cell>
          <cell r="G355">
            <v>0</v>
          </cell>
          <cell r="H355">
            <v>0</v>
          </cell>
          <cell r="I355">
            <v>80</v>
          </cell>
          <cell r="J355">
            <v>400</v>
          </cell>
        </row>
        <row r="356">
          <cell r="A356" t="str">
            <v>T</v>
          </cell>
          <cell r="B356" t="str">
            <v>06Ｗ／Ｇ予防保全</v>
          </cell>
          <cell r="C356" t="str">
            <v>02電力海</v>
          </cell>
          <cell r="D356">
            <v>0</v>
          </cell>
          <cell r="E356">
            <v>0</v>
          </cell>
          <cell r="F356">
            <v>0</v>
          </cell>
          <cell r="G356">
            <v>0</v>
          </cell>
          <cell r="H356">
            <v>0</v>
          </cell>
          <cell r="I356">
            <v>210</v>
          </cell>
          <cell r="J356">
            <v>210</v>
          </cell>
        </row>
        <row r="357">
          <cell r="A357" t="str">
            <v>T</v>
          </cell>
          <cell r="B357" t="str">
            <v>06Ｗ／Ｇ予防保全</v>
          </cell>
          <cell r="C357" t="str">
            <v>05交通国内</v>
          </cell>
          <cell r="D357">
            <v>0</v>
          </cell>
          <cell r="E357">
            <v>0</v>
          </cell>
          <cell r="F357">
            <v>0</v>
          </cell>
          <cell r="G357">
            <v>0</v>
          </cell>
          <cell r="H357">
            <v>0</v>
          </cell>
          <cell r="I357">
            <v>0</v>
          </cell>
          <cell r="J357">
            <v>0</v>
          </cell>
        </row>
        <row r="358">
          <cell r="A358" t="str">
            <v>T</v>
          </cell>
          <cell r="B358" t="str">
            <v>06Ｗ／Ｇ予防保全</v>
          </cell>
          <cell r="C358" t="str">
            <v>07社シ国内</v>
          </cell>
          <cell r="D358">
            <v>0</v>
          </cell>
          <cell r="E358">
            <v>0</v>
          </cell>
          <cell r="F358">
            <v>0</v>
          </cell>
          <cell r="G358">
            <v>0</v>
          </cell>
          <cell r="H358">
            <v>0</v>
          </cell>
          <cell r="I358">
            <v>0</v>
          </cell>
          <cell r="J358">
            <v>0</v>
          </cell>
        </row>
        <row r="359">
          <cell r="A359" t="str">
            <v>T</v>
          </cell>
          <cell r="B359" t="str">
            <v>06Ｗ／Ｇ予防保全</v>
          </cell>
          <cell r="C359" t="str">
            <v>09社シ海</v>
          </cell>
          <cell r="D359">
            <v>0</v>
          </cell>
          <cell r="E359">
            <v>0</v>
          </cell>
          <cell r="F359">
            <v>0</v>
          </cell>
          <cell r="G359">
            <v>0</v>
          </cell>
          <cell r="H359">
            <v>0</v>
          </cell>
          <cell r="I359">
            <v>0</v>
          </cell>
          <cell r="J359">
            <v>0</v>
          </cell>
        </row>
        <row r="360">
          <cell r="A360" t="str">
            <v>T</v>
          </cell>
          <cell r="B360" t="str">
            <v>06Ｗ／Ｇ予防保全</v>
          </cell>
          <cell r="C360" t="str">
            <v>14社情</v>
          </cell>
          <cell r="D360">
            <v>0</v>
          </cell>
          <cell r="E360">
            <v>0</v>
          </cell>
          <cell r="F360">
            <v>0</v>
          </cell>
          <cell r="G360">
            <v>0</v>
          </cell>
          <cell r="H360">
            <v>0</v>
          </cell>
          <cell r="I360">
            <v>0</v>
          </cell>
          <cell r="J360">
            <v>0</v>
          </cell>
        </row>
        <row r="361">
          <cell r="A361" t="str">
            <v>T</v>
          </cell>
          <cell r="B361" t="str">
            <v>06Ｗ／Ｇ予防保全</v>
          </cell>
          <cell r="C361" t="str">
            <v>22その他</v>
          </cell>
          <cell r="D361">
            <v>0</v>
          </cell>
          <cell r="E361">
            <v>0</v>
          </cell>
          <cell r="F361">
            <v>0</v>
          </cell>
          <cell r="G361">
            <v>0</v>
          </cell>
          <cell r="H361">
            <v>0</v>
          </cell>
          <cell r="I361">
            <v>0</v>
          </cell>
          <cell r="J361">
            <v>0</v>
          </cell>
        </row>
        <row r="362">
          <cell r="A362" t="str">
            <v>T</v>
          </cell>
          <cell r="B362" t="str">
            <v>06Ｗ／Ｇ予防保全 計</v>
          </cell>
          <cell r="D362">
            <v>20</v>
          </cell>
          <cell r="E362">
            <v>0</v>
          </cell>
          <cell r="F362">
            <v>300</v>
          </cell>
          <cell r="G362">
            <v>0</v>
          </cell>
          <cell r="H362">
            <v>0</v>
          </cell>
          <cell r="I362">
            <v>290</v>
          </cell>
          <cell r="J362">
            <v>610</v>
          </cell>
        </row>
        <row r="363">
          <cell r="A363" t="str">
            <v>T</v>
          </cell>
          <cell r="B363" t="str">
            <v>07Ｗ／Ｇ海外Ｓ／Ｖ</v>
          </cell>
          <cell r="C363" t="str">
            <v>02電力海</v>
          </cell>
          <cell r="D363">
            <v>0</v>
          </cell>
          <cell r="E363">
            <v>0</v>
          </cell>
          <cell r="F363">
            <v>0</v>
          </cell>
          <cell r="G363">
            <v>0</v>
          </cell>
          <cell r="H363">
            <v>0</v>
          </cell>
          <cell r="I363">
            <v>60</v>
          </cell>
          <cell r="J363">
            <v>60</v>
          </cell>
        </row>
        <row r="364">
          <cell r="A364" t="str">
            <v>T</v>
          </cell>
          <cell r="B364" t="str">
            <v>07Ｗ／Ｇ海外Ｓ／Ｖ 計</v>
          </cell>
          <cell r="D364">
            <v>0</v>
          </cell>
          <cell r="E364">
            <v>0</v>
          </cell>
          <cell r="F364">
            <v>0</v>
          </cell>
          <cell r="G364">
            <v>0</v>
          </cell>
          <cell r="H364">
            <v>0</v>
          </cell>
          <cell r="I364">
            <v>60</v>
          </cell>
          <cell r="J364">
            <v>60</v>
          </cell>
        </row>
        <row r="365">
          <cell r="A365" t="str">
            <v>T</v>
          </cell>
          <cell r="B365" t="str">
            <v>08鉄・非鉄用直流機</v>
          </cell>
          <cell r="C365" t="str">
            <v>03産業国内</v>
          </cell>
          <cell r="D365">
            <v>0</v>
          </cell>
          <cell r="E365">
            <v>0</v>
          </cell>
          <cell r="F365">
            <v>0</v>
          </cell>
          <cell r="G365">
            <v>0</v>
          </cell>
          <cell r="H365">
            <v>0</v>
          </cell>
          <cell r="I365">
            <v>20</v>
          </cell>
          <cell r="J365">
            <v>20</v>
          </cell>
        </row>
        <row r="366">
          <cell r="A366" t="str">
            <v>T</v>
          </cell>
          <cell r="B366" t="str">
            <v>08鉄・非鉄用直流機</v>
          </cell>
          <cell r="C366" t="str">
            <v>04産業海外</v>
          </cell>
          <cell r="D366">
            <v>0</v>
          </cell>
          <cell r="E366">
            <v>0</v>
          </cell>
          <cell r="F366">
            <v>0</v>
          </cell>
          <cell r="G366">
            <v>0</v>
          </cell>
          <cell r="H366">
            <v>0</v>
          </cell>
          <cell r="I366">
            <v>0</v>
          </cell>
          <cell r="J366">
            <v>0</v>
          </cell>
        </row>
        <row r="367">
          <cell r="A367" t="str">
            <v>T</v>
          </cell>
          <cell r="B367" t="str">
            <v>08鉄・非鉄用直流機 計</v>
          </cell>
          <cell r="D367">
            <v>0</v>
          </cell>
          <cell r="E367">
            <v>0</v>
          </cell>
          <cell r="F367">
            <v>0</v>
          </cell>
          <cell r="G367">
            <v>0</v>
          </cell>
          <cell r="H367">
            <v>0</v>
          </cell>
          <cell r="I367">
            <v>20</v>
          </cell>
          <cell r="J367">
            <v>20</v>
          </cell>
        </row>
        <row r="368">
          <cell r="A368" t="str">
            <v>T</v>
          </cell>
          <cell r="B368" t="str">
            <v>09(防)用直流機</v>
          </cell>
          <cell r="C368" t="str">
            <v>03産業国内</v>
          </cell>
          <cell r="D368">
            <v>0</v>
          </cell>
          <cell r="E368">
            <v>0</v>
          </cell>
          <cell r="F368">
            <v>0</v>
          </cell>
          <cell r="G368">
            <v>0</v>
          </cell>
          <cell r="H368">
            <v>0</v>
          </cell>
          <cell r="I368">
            <v>10</v>
          </cell>
          <cell r="J368">
            <v>10</v>
          </cell>
        </row>
        <row r="369">
          <cell r="A369" t="str">
            <v>T</v>
          </cell>
          <cell r="B369" t="str">
            <v>09(防)用直流機 計</v>
          </cell>
          <cell r="D369">
            <v>0</v>
          </cell>
          <cell r="E369">
            <v>0</v>
          </cell>
          <cell r="F369">
            <v>0</v>
          </cell>
          <cell r="G369">
            <v>0</v>
          </cell>
          <cell r="H369">
            <v>0</v>
          </cell>
          <cell r="I369">
            <v>10</v>
          </cell>
          <cell r="J369">
            <v>10</v>
          </cell>
        </row>
        <row r="370">
          <cell r="A370" t="str">
            <v>T</v>
          </cell>
          <cell r="B370" t="str">
            <v>10一般工業用他直流機</v>
          </cell>
          <cell r="C370" t="str">
            <v>03産業国内</v>
          </cell>
          <cell r="D370">
            <v>0</v>
          </cell>
          <cell r="E370">
            <v>0</v>
          </cell>
          <cell r="F370">
            <v>0</v>
          </cell>
          <cell r="G370">
            <v>0</v>
          </cell>
          <cell r="H370">
            <v>0</v>
          </cell>
          <cell r="I370">
            <v>0</v>
          </cell>
          <cell r="J370">
            <v>0</v>
          </cell>
        </row>
        <row r="371">
          <cell r="A371" t="str">
            <v>T</v>
          </cell>
          <cell r="B371" t="str">
            <v>10一般工業用他直流機</v>
          </cell>
          <cell r="C371" t="str">
            <v>04産業海外</v>
          </cell>
          <cell r="D371">
            <v>0</v>
          </cell>
          <cell r="E371">
            <v>0</v>
          </cell>
          <cell r="F371">
            <v>0</v>
          </cell>
          <cell r="G371">
            <v>0</v>
          </cell>
          <cell r="H371">
            <v>0</v>
          </cell>
          <cell r="I371">
            <v>0</v>
          </cell>
          <cell r="J371">
            <v>0</v>
          </cell>
        </row>
        <row r="372">
          <cell r="A372" t="str">
            <v>T</v>
          </cell>
          <cell r="B372" t="str">
            <v>10一般工業用他直流機</v>
          </cell>
          <cell r="C372" t="str">
            <v>10機器</v>
          </cell>
          <cell r="D372">
            <v>0</v>
          </cell>
          <cell r="E372">
            <v>0</v>
          </cell>
          <cell r="F372">
            <v>0</v>
          </cell>
          <cell r="G372">
            <v>0</v>
          </cell>
          <cell r="H372">
            <v>0</v>
          </cell>
          <cell r="I372">
            <v>0</v>
          </cell>
          <cell r="J372">
            <v>0</v>
          </cell>
        </row>
        <row r="373">
          <cell r="A373" t="str">
            <v>T</v>
          </cell>
          <cell r="B373" t="str">
            <v>10一般工業用他直流機</v>
          </cell>
          <cell r="C373" t="str">
            <v>20社供</v>
          </cell>
          <cell r="D373">
            <v>0</v>
          </cell>
          <cell r="E373">
            <v>0</v>
          </cell>
          <cell r="F373">
            <v>0</v>
          </cell>
          <cell r="G373">
            <v>0</v>
          </cell>
          <cell r="H373">
            <v>0</v>
          </cell>
          <cell r="I373">
            <v>0</v>
          </cell>
          <cell r="J373">
            <v>0</v>
          </cell>
        </row>
        <row r="374">
          <cell r="A374" t="str">
            <v>T</v>
          </cell>
          <cell r="B374" t="str">
            <v>10一般工業用他直流機</v>
          </cell>
          <cell r="C374" t="str">
            <v>21直扱</v>
          </cell>
          <cell r="D374">
            <v>0</v>
          </cell>
          <cell r="E374">
            <v>0</v>
          </cell>
          <cell r="F374">
            <v>0</v>
          </cell>
          <cell r="G374">
            <v>0</v>
          </cell>
          <cell r="H374">
            <v>0</v>
          </cell>
          <cell r="I374">
            <v>0</v>
          </cell>
          <cell r="J374">
            <v>0</v>
          </cell>
        </row>
        <row r="375">
          <cell r="A375" t="str">
            <v>T</v>
          </cell>
          <cell r="B375" t="str">
            <v>10一般工業用他直流機 計</v>
          </cell>
          <cell r="D375">
            <v>0</v>
          </cell>
          <cell r="E375">
            <v>0</v>
          </cell>
          <cell r="F375">
            <v>0</v>
          </cell>
          <cell r="G375">
            <v>0</v>
          </cell>
          <cell r="H375">
            <v>0</v>
          </cell>
          <cell r="I375">
            <v>0</v>
          </cell>
          <cell r="J375">
            <v>0</v>
          </cell>
        </row>
        <row r="376">
          <cell r="A376" t="str">
            <v>T</v>
          </cell>
          <cell r="B376" t="str">
            <v>11電力用直流機</v>
          </cell>
          <cell r="C376" t="str">
            <v>01電力</v>
          </cell>
          <cell r="D376">
            <v>0</v>
          </cell>
          <cell r="E376">
            <v>10</v>
          </cell>
          <cell r="F376">
            <v>0</v>
          </cell>
          <cell r="G376">
            <v>0</v>
          </cell>
          <cell r="H376">
            <v>0</v>
          </cell>
          <cell r="I376">
            <v>0</v>
          </cell>
          <cell r="J376">
            <v>10</v>
          </cell>
        </row>
        <row r="377">
          <cell r="A377" t="str">
            <v>T</v>
          </cell>
          <cell r="B377" t="str">
            <v>11電力用直流機</v>
          </cell>
          <cell r="C377" t="str">
            <v>02電力海</v>
          </cell>
          <cell r="D377">
            <v>0</v>
          </cell>
          <cell r="E377">
            <v>0</v>
          </cell>
          <cell r="F377">
            <v>0</v>
          </cell>
          <cell r="G377">
            <v>0</v>
          </cell>
          <cell r="H377">
            <v>0</v>
          </cell>
          <cell r="I377">
            <v>20</v>
          </cell>
          <cell r="J377">
            <v>20</v>
          </cell>
        </row>
        <row r="378">
          <cell r="A378" t="str">
            <v>T</v>
          </cell>
          <cell r="B378" t="str">
            <v>11電力用直流機 計</v>
          </cell>
          <cell r="D378">
            <v>0</v>
          </cell>
          <cell r="E378">
            <v>10</v>
          </cell>
          <cell r="F378">
            <v>0</v>
          </cell>
          <cell r="G378">
            <v>0</v>
          </cell>
          <cell r="H378">
            <v>0</v>
          </cell>
          <cell r="I378">
            <v>20</v>
          </cell>
          <cell r="J378">
            <v>30</v>
          </cell>
        </row>
        <row r="379">
          <cell r="A379" t="str">
            <v>T</v>
          </cell>
          <cell r="B379" t="str">
            <v>12国内エレ用回転機</v>
          </cell>
          <cell r="C379" t="str">
            <v>20社供</v>
          </cell>
          <cell r="D379">
            <v>0</v>
          </cell>
          <cell r="E379">
            <v>0</v>
          </cell>
          <cell r="F379">
            <v>0</v>
          </cell>
          <cell r="G379">
            <v>0</v>
          </cell>
          <cell r="H379">
            <v>0</v>
          </cell>
          <cell r="I379">
            <v>0</v>
          </cell>
          <cell r="J379">
            <v>0</v>
          </cell>
        </row>
        <row r="380">
          <cell r="A380" t="str">
            <v>T</v>
          </cell>
          <cell r="B380" t="str">
            <v>12国内エレ用回転機 計</v>
          </cell>
          <cell r="D380">
            <v>0</v>
          </cell>
          <cell r="E380">
            <v>0</v>
          </cell>
          <cell r="F380">
            <v>0</v>
          </cell>
          <cell r="G380">
            <v>0</v>
          </cell>
          <cell r="H380">
            <v>0</v>
          </cell>
          <cell r="I380">
            <v>0</v>
          </cell>
          <cell r="J380">
            <v>0</v>
          </cell>
        </row>
        <row r="381">
          <cell r="A381" t="str">
            <v>T</v>
          </cell>
          <cell r="B381" t="str">
            <v>13直請加工</v>
          </cell>
          <cell r="C381" t="str">
            <v>10機器</v>
          </cell>
          <cell r="D381">
            <v>0</v>
          </cell>
          <cell r="E381">
            <v>0</v>
          </cell>
          <cell r="F381">
            <v>0</v>
          </cell>
          <cell r="G381">
            <v>0</v>
          </cell>
          <cell r="H381">
            <v>0</v>
          </cell>
          <cell r="I381">
            <v>0</v>
          </cell>
          <cell r="J381">
            <v>0</v>
          </cell>
        </row>
        <row r="382">
          <cell r="A382" t="str">
            <v>T</v>
          </cell>
          <cell r="B382" t="str">
            <v>13直請加工 計</v>
          </cell>
          <cell r="D382">
            <v>0</v>
          </cell>
          <cell r="E382">
            <v>0</v>
          </cell>
          <cell r="F382">
            <v>0</v>
          </cell>
          <cell r="G382">
            <v>0</v>
          </cell>
          <cell r="H382">
            <v>0</v>
          </cell>
          <cell r="I382">
            <v>0</v>
          </cell>
          <cell r="J382">
            <v>0</v>
          </cell>
        </row>
        <row r="383">
          <cell r="A383" t="str">
            <v>T 計</v>
          </cell>
          <cell r="D383">
            <v>1250</v>
          </cell>
          <cell r="E383">
            <v>1570</v>
          </cell>
          <cell r="F383">
            <v>400</v>
          </cell>
          <cell r="G383">
            <v>650</v>
          </cell>
          <cell r="H383">
            <v>320</v>
          </cell>
          <cell r="I383">
            <v>2980</v>
          </cell>
          <cell r="J383">
            <v>7170</v>
          </cell>
        </row>
        <row r="384">
          <cell r="A384" t="str">
            <v>V</v>
          </cell>
          <cell r="B384" t="str">
            <v>1電力分野</v>
          </cell>
          <cell r="C384" t="str">
            <v>01電力</v>
          </cell>
          <cell r="D384">
            <v>10</v>
          </cell>
          <cell r="E384">
            <v>0</v>
          </cell>
          <cell r="F384">
            <v>50</v>
          </cell>
          <cell r="G384">
            <v>0</v>
          </cell>
          <cell r="H384">
            <v>30</v>
          </cell>
          <cell r="I384">
            <v>600</v>
          </cell>
          <cell r="J384">
            <v>690</v>
          </cell>
        </row>
        <row r="385">
          <cell r="A385" t="str">
            <v>V</v>
          </cell>
          <cell r="B385" t="str">
            <v>1電力分野</v>
          </cell>
          <cell r="C385" t="str">
            <v>02電力海</v>
          </cell>
          <cell r="D385">
            <v>0</v>
          </cell>
          <cell r="E385">
            <v>0</v>
          </cell>
          <cell r="F385">
            <v>0</v>
          </cell>
          <cell r="G385">
            <v>0</v>
          </cell>
          <cell r="H385">
            <v>0</v>
          </cell>
          <cell r="I385">
            <v>0</v>
          </cell>
          <cell r="J385">
            <v>0</v>
          </cell>
        </row>
        <row r="386">
          <cell r="A386" t="str">
            <v>V</v>
          </cell>
          <cell r="B386" t="str">
            <v>1電力分野</v>
          </cell>
          <cell r="C386" t="str">
            <v>03産業国内</v>
          </cell>
          <cell r="D386">
            <v>0</v>
          </cell>
          <cell r="E386">
            <v>0</v>
          </cell>
          <cell r="F386">
            <v>0</v>
          </cell>
          <cell r="G386">
            <v>0</v>
          </cell>
          <cell r="H386">
            <v>0</v>
          </cell>
          <cell r="I386">
            <v>0</v>
          </cell>
          <cell r="J386">
            <v>0</v>
          </cell>
        </row>
        <row r="387">
          <cell r="A387" t="str">
            <v>V</v>
          </cell>
          <cell r="B387" t="str">
            <v>1電力分野</v>
          </cell>
          <cell r="C387" t="str">
            <v>07社シ国内</v>
          </cell>
          <cell r="D387">
            <v>0</v>
          </cell>
          <cell r="E387">
            <v>0</v>
          </cell>
          <cell r="F387">
            <v>0</v>
          </cell>
          <cell r="G387">
            <v>0</v>
          </cell>
          <cell r="H387">
            <v>0</v>
          </cell>
          <cell r="I387">
            <v>0</v>
          </cell>
          <cell r="J387">
            <v>0</v>
          </cell>
        </row>
        <row r="388">
          <cell r="A388" t="str">
            <v>V</v>
          </cell>
          <cell r="B388" t="str">
            <v>1電力分野</v>
          </cell>
          <cell r="C388" t="str">
            <v>14社情</v>
          </cell>
          <cell r="D388">
            <v>0</v>
          </cell>
          <cell r="E388">
            <v>0</v>
          </cell>
          <cell r="F388">
            <v>0</v>
          </cell>
          <cell r="G388">
            <v>0</v>
          </cell>
          <cell r="H388">
            <v>0</v>
          </cell>
          <cell r="I388">
            <v>0</v>
          </cell>
          <cell r="J388">
            <v>0</v>
          </cell>
        </row>
        <row r="389">
          <cell r="A389" t="str">
            <v>V</v>
          </cell>
          <cell r="B389" t="str">
            <v>1電力分野</v>
          </cell>
          <cell r="C389" t="str">
            <v>16ＮＴＴ</v>
          </cell>
          <cell r="D389">
            <v>0</v>
          </cell>
          <cell r="E389">
            <v>0</v>
          </cell>
          <cell r="F389">
            <v>0</v>
          </cell>
          <cell r="G389">
            <v>0</v>
          </cell>
          <cell r="H389">
            <v>0</v>
          </cell>
          <cell r="I389">
            <v>0</v>
          </cell>
          <cell r="J389">
            <v>0</v>
          </cell>
        </row>
        <row r="390">
          <cell r="A390" t="str">
            <v>V</v>
          </cell>
          <cell r="B390" t="str">
            <v>1電力分野</v>
          </cell>
          <cell r="C390" t="str">
            <v>17電子</v>
          </cell>
          <cell r="D390">
            <v>0</v>
          </cell>
          <cell r="E390">
            <v>0</v>
          </cell>
          <cell r="F390">
            <v>0</v>
          </cell>
          <cell r="G390">
            <v>0</v>
          </cell>
          <cell r="H390">
            <v>0</v>
          </cell>
          <cell r="I390">
            <v>0</v>
          </cell>
          <cell r="J390">
            <v>0</v>
          </cell>
        </row>
        <row r="391">
          <cell r="A391" t="str">
            <v>V</v>
          </cell>
          <cell r="B391" t="str">
            <v>1電力分野</v>
          </cell>
          <cell r="C391" t="str">
            <v>20社供</v>
          </cell>
          <cell r="D391">
            <v>0</v>
          </cell>
          <cell r="E391">
            <v>0</v>
          </cell>
          <cell r="F391">
            <v>0</v>
          </cell>
          <cell r="G391">
            <v>0</v>
          </cell>
          <cell r="H391">
            <v>0</v>
          </cell>
          <cell r="I391">
            <v>0</v>
          </cell>
          <cell r="J391">
            <v>0</v>
          </cell>
        </row>
        <row r="392">
          <cell r="A392" t="str">
            <v>V</v>
          </cell>
          <cell r="B392" t="str">
            <v>1電力分野</v>
          </cell>
          <cell r="C392" t="str">
            <v>21直扱</v>
          </cell>
          <cell r="D392">
            <v>0</v>
          </cell>
          <cell r="E392">
            <v>0</v>
          </cell>
          <cell r="F392">
            <v>0</v>
          </cell>
          <cell r="G392">
            <v>0</v>
          </cell>
          <cell r="H392">
            <v>0</v>
          </cell>
          <cell r="I392">
            <v>0</v>
          </cell>
          <cell r="J392">
            <v>0</v>
          </cell>
        </row>
        <row r="393">
          <cell r="A393" t="str">
            <v>V</v>
          </cell>
          <cell r="B393" t="str">
            <v>1電力分野 計</v>
          </cell>
          <cell r="D393">
            <v>10</v>
          </cell>
          <cell r="E393">
            <v>0</v>
          </cell>
          <cell r="F393">
            <v>50</v>
          </cell>
          <cell r="G393">
            <v>0</v>
          </cell>
          <cell r="H393">
            <v>30</v>
          </cell>
          <cell r="I393">
            <v>600</v>
          </cell>
          <cell r="J393">
            <v>690</v>
          </cell>
        </row>
        <row r="394">
          <cell r="A394" t="str">
            <v>V</v>
          </cell>
          <cell r="B394" t="str">
            <v>2交通分野</v>
          </cell>
          <cell r="C394" t="str">
            <v>05交通国内</v>
          </cell>
          <cell r="D394">
            <v>0</v>
          </cell>
          <cell r="E394">
            <v>110</v>
          </cell>
          <cell r="F394">
            <v>0</v>
          </cell>
          <cell r="G394">
            <v>0</v>
          </cell>
          <cell r="H394">
            <v>0</v>
          </cell>
          <cell r="I394">
            <v>310</v>
          </cell>
          <cell r="J394">
            <v>420</v>
          </cell>
        </row>
        <row r="395">
          <cell r="A395" t="str">
            <v>V</v>
          </cell>
          <cell r="B395" t="str">
            <v>2交通分野</v>
          </cell>
          <cell r="C395" t="str">
            <v>07社シ国内</v>
          </cell>
          <cell r="D395">
            <v>0</v>
          </cell>
          <cell r="E395">
            <v>0</v>
          </cell>
          <cell r="F395">
            <v>0</v>
          </cell>
          <cell r="G395">
            <v>0</v>
          </cell>
          <cell r="H395">
            <v>0</v>
          </cell>
          <cell r="I395">
            <v>0</v>
          </cell>
          <cell r="J395">
            <v>0</v>
          </cell>
        </row>
        <row r="396">
          <cell r="A396" t="str">
            <v>V</v>
          </cell>
          <cell r="B396" t="str">
            <v>2交通分野</v>
          </cell>
          <cell r="C396" t="str">
            <v>21直扱</v>
          </cell>
          <cell r="D396">
            <v>0</v>
          </cell>
          <cell r="E396">
            <v>0</v>
          </cell>
          <cell r="F396">
            <v>0</v>
          </cell>
          <cell r="G396">
            <v>0</v>
          </cell>
          <cell r="H396">
            <v>0</v>
          </cell>
          <cell r="I396">
            <v>0</v>
          </cell>
          <cell r="J396">
            <v>0</v>
          </cell>
        </row>
        <row r="397">
          <cell r="A397" t="str">
            <v>V</v>
          </cell>
          <cell r="B397" t="str">
            <v>2交通分野 計</v>
          </cell>
          <cell r="D397">
            <v>0</v>
          </cell>
          <cell r="E397">
            <v>110</v>
          </cell>
          <cell r="F397">
            <v>0</v>
          </cell>
          <cell r="G397">
            <v>0</v>
          </cell>
          <cell r="H397">
            <v>0</v>
          </cell>
          <cell r="I397">
            <v>310</v>
          </cell>
          <cell r="J397">
            <v>420</v>
          </cell>
        </row>
        <row r="398">
          <cell r="A398" t="str">
            <v>V</v>
          </cell>
          <cell r="B398" t="str">
            <v>3公共分野</v>
          </cell>
          <cell r="C398" t="str">
            <v>07社シ国内</v>
          </cell>
          <cell r="D398">
            <v>0</v>
          </cell>
          <cell r="E398">
            <v>0</v>
          </cell>
          <cell r="F398">
            <v>0</v>
          </cell>
          <cell r="G398">
            <v>0</v>
          </cell>
          <cell r="H398">
            <v>40</v>
          </cell>
          <cell r="I398">
            <v>300</v>
          </cell>
          <cell r="J398">
            <v>340</v>
          </cell>
        </row>
        <row r="399">
          <cell r="A399" t="str">
            <v>V</v>
          </cell>
          <cell r="B399" t="str">
            <v>3公共分野</v>
          </cell>
          <cell r="C399" t="str">
            <v>08ビル</v>
          </cell>
          <cell r="D399">
            <v>0</v>
          </cell>
          <cell r="E399">
            <v>0</v>
          </cell>
          <cell r="F399">
            <v>0</v>
          </cell>
          <cell r="G399">
            <v>0</v>
          </cell>
          <cell r="H399">
            <v>0</v>
          </cell>
          <cell r="I399">
            <v>0</v>
          </cell>
          <cell r="J399">
            <v>0</v>
          </cell>
        </row>
        <row r="400">
          <cell r="A400" t="str">
            <v>V</v>
          </cell>
          <cell r="B400" t="str">
            <v>3公共分野</v>
          </cell>
          <cell r="C400" t="str">
            <v>14社情</v>
          </cell>
          <cell r="D400">
            <v>0</v>
          </cell>
          <cell r="E400">
            <v>0</v>
          </cell>
          <cell r="F400">
            <v>0</v>
          </cell>
          <cell r="G400">
            <v>0</v>
          </cell>
          <cell r="H400">
            <v>50</v>
          </cell>
          <cell r="I400">
            <v>500</v>
          </cell>
          <cell r="J400">
            <v>550</v>
          </cell>
        </row>
        <row r="401">
          <cell r="A401" t="str">
            <v>V</v>
          </cell>
          <cell r="B401" t="str">
            <v>3公共分野</v>
          </cell>
          <cell r="C401" t="str">
            <v>20社供</v>
          </cell>
          <cell r="D401">
            <v>0</v>
          </cell>
          <cell r="E401">
            <v>0</v>
          </cell>
          <cell r="F401">
            <v>0</v>
          </cell>
          <cell r="G401">
            <v>0</v>
          </cell>
          <cell r="H401">
            <v>0</v>
          </cell>
          <cell r="I401">
            <v>0</v>
          </cell>
          <cell r="J401">
            <v>0</v>
          </cell>
        </row>
        <row r="402">
          <cell r="A402" t="str">
            <v>V</v>
          </cell>
          <cell r="B402" t="str">
            <v>3公共分野</v>
          </cell>
          <cell r="C402" t="str">
            <v>21直扱</v>
          </cell>
          <cell r="D402">
            <v>0</v>
          </cell>
          <cell r="E402">
            <v>0</v>
          </cell>
          <cell r="F402">
            <v>0</v>
          </cell>
          <cell r="G402">
            <v>0</v>
          </cell>
          <cell r="H402">
            <v>0</v>
          </cell>
          <cell r="I402">
            <v>20</v>
          </cell>
          <cell r="J402">
            <v>20</v>
          </cell>
        </row>
        <row r="403">
          <cell r="A403" t="str">
            <v>V</v>
          </cell>
          <cell r="B403" t="str">
            <v>3公共分野 計</v>
          </cell>
          <cell r="D403">
            <v>0</v>
          </cell>
          <cell r="E403">
            <v>0</v>
          </cell>
          <cell r="F403">
            <v>0</v>
          </cell>
          <cell r="G403">
            <v>0</v>
          </cell>
          <cell r="H403">
            <v>90</v>
          </cell>
          <cell r="I403">
            <v>820</v>
          </cell>
          <cell r="J403">
            <v>910</v>
          </cell>
        </row>
        <row r="404">
          <cell r="A404" t="str">
            <v>V</v>
          </cell>
          <cell r="B404" t="str">
            <v>4ビル管理</v>
          </cell>
          <cell r="C404" t="str">
            <v>01電力</v>
          </cell>
          <cell r="D404">
            <v>0</v>
          </cell>
          <cell r="E404">
            <v>0</v>
          </cell>
          <cell r="F404">
            <v>0</v>
          </cell>
          <cell r="G404">
            <v>0</v>
          </cell>
          <cell r="H404">
            <v>0</v>
          </cell>
          <cell r="I404">
            <v>0</v>
          </cell>
          <cell r="J404">
            <v>0</v>
          </cell>
        </row>
        <row r="405">
          <cell r="A405" t="str">
            <v>V</v>
          </cell>
          <cell r="B405" t="str">
            <v>4ビル管理</v>
          </cell>
          <cell r="C405" t="str">
            <v>03産業国内</v>
          </cell>
          <cell r="D405">
            <v>0</v>
          </cell>
          <cell r="E405">
            <v>0</v>
          </cell>
          <cell r="F405">
            <v>0</v>
          </cell>
          <cell r="G405">
            <v>0</v>
          </cell>
          <cell r="H405">
            <v>0</v>
          </cell>
          <cell r="I405">
            <v>0</v>
          </cell>
          <cell r="J405">
            <v>0</v>
          </cell>
        </row>
        <row r="406">
          <cell r="A406" t="str">
            <v>V</v>
          </cell>
          <cell r="B406" t="str">
            <v>4ビル管理</v>
          </cell>
          <cell r="C406" t="str">
            <v>05交通国内</v>
          </cell>
          <cell r="D406">
            <v>0</v>
          </cell>
          <cell r="E406">
            <v>0</v>
          </cell>
          <cell r="F406">
            <v>0</v>
          </cell>
          <cell r="G406">
            <v>0</v>
          </cell>
          <cell r="H406">
            <v>0</v>
          </cell>
          <cell r="I406">
            <v>0</v>
          </cell>
          <cell r="J406">
            <v>0</v>
          </cell>
        </row>
        <row r="407">
          <cell r="A407" t="str">
            <v>V</v>
          </cell>
          <cell r="B407" t="str">
            <v>4ビル管理</v>
          </cell>
          <cell r="C407" t="str">
            <v>07社シ国内</v>
          </cell>
          <cell r="D407">
            <v>0</v>
          </cell>
          <cell r="E407">
            <v>50</v>
          </cell>
          <cell r="F407">
            <v>50</v>
          </cell>
          <cell r="G407">
            <v>50</v>
          </cell>
          <cell r="H407">
            <v>100</v>
          </cell>
          <cell r="I407">
            <v>650</v>
          </cell>
          <cell r="J407">
            <v>900</v>
          </cell>
        </row>
        <row r="408">
          <cell r="A408" t="str">
            <v>V</v>
          </cell>
          <cell r="B408" t="str">
            <v>4ビル管理</v>
          </cell>
          <cell r="C408" t="str">
            <v>08ビル</v>
          </cell>
          <cell r="D408">
            <v>100</v>
          </cell>
          <cell r="E408">
            <v>0</v>
          </cell>
          <cell r="F408">
            <v>0</v>
          </cell>
          <cell r="G408">
            <v>0</v>
          </cell>
          <cell r="H408">
            <v>0</v>
          </cell>
          <cell r="I408">
            <v>0</v>
          </cell>
          <cell r="J408">
            <v>100</v>
          </cell>
        </row>
        <row r="409">
          <cell r="A409" t="str">
            <v>V</v>
          </cell>
          <cell r="B409" t="str">
            <v>4ビル管理</v>
          </cell>
          <cell r="C409" t="str">
            <v>14社情</v>
          </cell>
          <cell r="D409">
            <v>0</v>
          </cell>
          <cell r="E409">
            <v>0</v>
          </cell>
          <cell r="F409">
            <v>0</v>
          </cell>
          <cell r="G409">
            <v>0</v>
          </cell>
          <cell r="H409">
            <v>0</v>
          </cell>
          <cell r="I409">
            <v>0</v>
          </cell>
          <cell r="J409">
            <v>0</v>
          </cell>
        </row>
        <row r="410">
          <cell r="A410" t="str">
            <v>V</v>
          </cell>
          <cell r="B410" t="str">
            <v>4ビル管理</v>
          </cell>
          <cell r="C410" t="str">
            <v>21直扱</v>
          </cell>
          <cell r="D410">
            <v>0</v>
          </cell>
          <cell r="E410">
            <v>0</v>
          </cell>
          <cell r="F410">
            <v>0</v>
          </cell>
          <cell r="G410">
            <v>0</v>
          </cell>
          <cell r="H410">
            <v>0</v>
          </cell>
          <cell r="I410">
            <v>0</v>
          </cell>
          <cell r="J410">
            <v>0</v>
          </cell>
        </row>
        <row r="411">
          <cell r="A411" t="str">
            <v>V</v>
          </cell>
          <cell r="B411" t="str">
            <v>4ビル管理 計</v>
          </cell>
          <cell r="D411">
            <v>100</v>
          </cell>
          <cell r="E411">
            <v>50</v>
          </cell>
          <cell r="F411">
            <v>50</v>
          </cell>
          <cell r="G411">
            <v>50</v>
          </cell>
          <cell r="H411">
            <v>100</v>
          </cell>
          <cell r="I411">
            <v>650</v>
          </cell>
          <cell r="J411">
            <v>1000</v>
          </cell>
        </row>
        <row r="412">
          <cell r="A412" t="str">
            <v>V</v>
          </cell>
          <cell r="B412" t="str">
            <v>5情報通信,発券,警察,電機分野他</v>
          </cell>
          <cell r="C412" t="str">
            <v>03産業国内</v>
          </cell>
          <cell r="D412">
            <v>0</v>
          </cell>
          <cell r="E412">
            <v>0</v>
          </cell>
          <cell r="F412">
            <v>0</v>
          </cell>
          <cell r="G412">
            <v>0</v>
          </cell>
          <cell r="H412">
            <v>0</v>
          </cell>
          <cell r="I412">
            <v>0</v>
          </cell>
          <cell r="J412">
            <v>0</v>
          </cell>
        </row>
        <row r="413">
          <cell r="A413" t="str">
            <v>V</v>
          </cell>
          <cell r="B413" t="str">
            <v>5情報通信,発券,警察,電機分野他</v>
          </cell>
          <cell r="C413" t="str">
            <v>05交通国内</v>
          </cell>
          <cell r="D413">
            <v>0</v>
          </cell>
          <cell r="E413">
            <v>0</v>
          </cell>
          <cell r="F413">
            <v>0</v>
          </cell>
          <cell r="G413">
            <v>0</v>
          </cell>
          <cell r="H413">
            <v>0</v>
          </cell>
          <cell r="I413">
            <v>20</v>
          </cell>
          <cell r="J413">
            <v>20</v>
          </cell>
        </row>
        <row r="414">
          <cell r="A414" t="str">
            <v>V</v>
          </cell>
          <cell r="B414" t="str">
            <v>5情報通信,発券,警察,電機分野他</v>
          </cell>
          <cell r="C414" t="str">
            <v>07社シ国内</v>
          </cell>
          <cell r="D414">
            <v>0</v>
          </cell>
          <cell r="E414">
            <v>0</v>
          </cell>
          <cell r="F414">
            <v>0</v>
          </cell>
          <cell r="G414">
            <v>0</v>
          </cell>
          <cell r="H414">
            <v>0</v>
          </cell>
          <cell r="I414">
            <v>0</v>
          </cell>
          <cell r="J414">
            <v>0</v>
          </cell>
        </row>
        <row r="415">
          <cell r="A415" t="str">
            <v>V</v>
          </cell>
          <cell r="B415" t="str">
            <v>5情報通信,発券,警察,電機分野他</v>
          </cell>
          <cell r="C415" t="str">
            <v>14社情</v>
          </cell>
          <cell r="D415">
            <v>0</v>
          </cell>
          <cell r="E415">
            <v>0</v>
          </cell>
          <cell r="F415">
            <v>0</v>
          </cell>
          <cell r="G415">
            <v>0</v>
          </cell>
          <cell r="H415">
            <v>0</v>
          </cell>
          <cell r="I415">
            <v>20</v>
          </cell>
          <cell r="J415">
            <v>20</v>
          </cell>
        </row>
        <row r="416">
          <cell r="A416" t="str">
            <v>V</v>
          </cell>
          <cell r="B416" t="str">
            <v>5情報通信,発券,警察,電機分野他</v>
          </cell>
          <cell r="C416" t="str">
            <v>15通信</v>
          </cell>
          <cell r="D416">
            <v>0</v>
          </cell>
          <cell r="E416">
            <v>0</v>
          </cell>
          <cell r="F416">
            <v>0</v>
          </cell>
          <cell r="G416">
            <v>0</v>
          </cell>
          <cell r="H416">
            <v>0</v>
          </cell>
          <cell r="I416">
            <v>0</v>
          </cell>
          <cell r="J416">
            <v>0</v>
          </cell>
        </row>
        <row r="417">
          <cell r="A417" t="str">
            <v>V</v>
          </cell>
          <cell r="B417" t="str">
            <v>5情報通信,発券,警察,電機分野他</v>
          </cell>
          <cell r="C417" t="str">
            <v>17電子</v>
          </cell>
          <cell r="D417">
            <v>0</v>
          </cell>
          <cell r="E417">
            <v>0</v>
          </cell>
          <cell r="F417">
            <v>0</v>
          </cell>
          <cell r="G417">
            <v>0</v>
          </cell>
          <cell r="H417">
            <v>0</v>
          </cell>
          <cell r="I417">
            <v>0</v>
          </cell>
          <cell r="J417">
            <v>0</v>
          </cell>
        </row>
        <row r="418">
          <cell r="A418" t="str">
            <v>V</v>
          </cell>
          <cell r="B418" t="str">
            <v>5情報通信,発券,警察,電機分野他</v>
          </cell>
          <cell r="C418" t="str">
            <v>20社供</v>
          </cell>
          <cell r="D418">
            <v>0</v>
          </cell>
          <cell r="E418">
            <v>0</v>
          </cell>
          <cell r="F418">
            <v>0</v>
          </cell>
          <cell r="G418">
            <v>0</v>
          </cell>
          <cell r="H418">
            <v>0</v>
          </cell>
          <cell r="I418">
            <v>0</v>
          </cell>
          <cell r="J418">
            <v>0</v>
          </cell>
        </row>
        <row r="419">
          <cell r="A419" t="str">
            <v>V</v>
          </cell>
          <cell r="B419" t="str">
            <v>5情報通信,発券,警察,電機分野他</v>
          </cell>
          <cell r="C419" t="str">
            <v>21直扱</v>
          </cell>
          <cell r="D419">
            <v>0</v>
          </cell>
          <cell r="E419">
            <v>0</v>
          </cell>
          <cell r="F419">
            <v>0</v>
          </cell>
          <cell r="G419">
            <v>0</v>
          </cell>
          <cell r="H419">
            <v>0</v>
          </cell>
          <cell r="I419">
            <v>0</v>
          </cell>
          <cell r="J419">
            <v>0</v>
          </cell>
        </row>
        <row r="420">
          <cell r="A420" t="str">
            <v>V</v>
          </cell>
          <cell r="B420" t="str">
            <v>5情報通信,発券,警察,電機分野他 計</v>
          </cell>
          <cell r="D420">
            <v>0</v>
          </cell>
          <cell r="E420">
            <v>0</v>
          </cell>
          <cell r="F420">
            <v>0</v>
          </cell>
          <cell r="G420">
            <v>0</v>
          </cell>
          <cell r="H420">
            <v>0</v>
          </cell>
          <cell r="I420">
            <v>40</v>
          </cell>
          <cell r="J420">
            <v>40</v>
          </cell>
        </row>
        <row r="421">
          <cell r="A421" t="str">
            <v>V 計</v>
          </cell>
          <cell r="D421">
            <v>110</v>
          </cell>
          <cell r="E421">
            <v>160</v>
          </cell>
          <cell r="F421">
            <v>100</v>
          </cell>
          <cell r="G421">
            <v>50</v>
          </cell>
          <cell r="H421">
            <v>220</v>
          </cell>
          <cell r="I421">
            <v>2420</v>
          </cell>
          <cell r="J421">
            <v>3060</v>
          </cell>
        </row>
        <row r="422">
          <cell r="A422" t="str">
            <v>Z</v>
          </cell>
          <cell r="B422" t="str">
            <v>その他</v>
          </cell>
          <cell r="C422" t="str">
            <v>01電力</v>
          </cell>
          <cell r="D422">
            <v>0</v>
          </cell>
          <cell r="E422">
            <v>0</v>
          </cell>
          <cell r="F422">
            <v>0</v>
          </cell>
          <cell r="G422">
            <v>0</v>
          </cell>
          <cell r="H422">
            <v>0</v>
          </cell>
          <cell r="I422">
            <v>0</v>
          </cell>
          <cell r="J422">
            <v>0</v>
          </cell>
        </row>
        <row r="423">
          <cell r="A423" t="str">
            <v>Z</v>
          </cell>
          <cell r="B423" t="str">
            <v>その他</v>
          </cell>
          <cell r="C423" t="str">
            <v>02電力海</v>
          </cell>
          <cell r="D423">
            <v>0</v>
          </cell>
          <cell r="E423">
            <v>0</v>
          </cell>
          <cell r="F423">
            <v>0</v>
          </cell>
          <cell r="G423">
            <v>0</v>
          </cell>
          <cell r="H423">
            <v>0</v>
          </cell>
          <cell r="I423">
            <v>0</v>
          </cell>
          <cell r="J423">
            <v>0</v>
          </cell>
        </row>
        <row r="424">
          <cell r="A424" t="str">
            <v>Z</v>
          </cell>
          <cell r="B424" t="str">
            <v>その他</v>
          </cell>
          <cell r="C424" t="str">
            <v>03産業国内</v>
          </cell>
          <cell r="D424">
            <v>0</v>
          </cell>
          <cell r="E424">
            <v>0</v>
          </cell>
          <cell r="F424">
            <v>0</v>
          </cell>
          <cell r="G424">
            <v>0</v>
          </cell>
          <cell r="H424">
            <v>0</v>
          </cell>
          <cell r="I424">
            <v>0</v>
          </cell>
          <cell r="J424">
            <v>0</v>
          </cell>
        </row>
        <row r="425">
          <cell r="A425" t="str">
            <v>Z</v>
          </cell>
          <cell r="B425" t="str">
            <v>その他</v>
          </cell>
          <cell r="C425" t="str">
            <v>04産業海外</v>
          </cell>
          <cell r="D425">
            <v>0</v>
          </cell>
          <cell r="E425">
            <v>0</v>
          </cell>
          <cell r="F425">
            <v>0</v>
          </cell>
          <cell r="G425">
            <v>0</v>
          </cell>
          <cell r="H425">
            <v>0</v>
          </cell>
          <cell r="I425">
            <v>0</v>
          </cell>
          <cell r="J425">
            <v>0</v>
          </cell>
        </row>
        <row r="426">
          <cell r="A426" t="str">
            <v>Z</v>
          </cell>
          <cell r="B426" t="str">
            <v>その他</v>
          </cell>
          <cell r="C426" t="str">
            <v>07社シ国内</v>
          </cell>
          <cell r="D426">
            <v>0</v>
          </cell>
          <cell r="E426">
            <v>0</v>
          </cell>
          <cell r="F426">
            <v>0</v>
          </cell>
          <cell r="G426">
            <v>0</v>
          </cell>
          <cell r="H426">
            <v>0</v>
          </cell>
          <cell r="I426">
            <v>0</v>
          </cell>
          <cell r="J426">
            <v>0</v>
          </cell>
        </row>
        <row r="427">
          <cell r="A427" t="str">
            <v>Z</v>
          </cell>
          <cell r="B427" t="str">
            <v>その他</v>
          </cell>
          <cell r="C427" t="str">
            <v>08ビル</v>
          </cell>
          <cell r="D427">
            <v>0</v>
          </cell>
          <cell r="E427">
            <v>0</v>
          </cell>
          <cell r="F427">
            <v>0</v>
          </cell>
          <cell r="G427">
            <v>0</v>
          </cell>
          <cell r="H427">
            <v>0</v>
          </cell>
          <cell r="I427">
            <v>0</v>
          </cell>
          <cell r="J427">
            <v>0</v>
          </cell>
        </row>
        <row r="428">
          <cell r="A428" t="str">
            <v>Z</v>
          </cell>
          <cell r="B428" t="str">
            <v>その他</v>
          </cell>
          <cell r="C428" t="str">
            <v>10機器</v>
          </cell>
          <cell r="D428">
            <v>0</v>
          </cell>
          <cell r="E428">
            <v>0</v>
          </cell>
          <cell r="F428">
            <v>0</v>
          </cell>
          <cell r="G428">
            <v>0</v>
          </cell>
          <cell r="H428">
            <v>0</v>
          </cell>
          <cell r="I428">
            <v>0</v>
          </cell>
          <cell r="J428">
            <v>0</v>
          </cell>
        </row>
        <row r="429">
          <cell r="A429" t="str">
            <v>Z</v>
          </cell>
          <cell r="B429" t="str">
            <v>その他</v>
          </cell>
          <cell r="C429" t="str">
            <v>20社供</v>
          </cell>
          <cell r="D429">
            <v>0</v>
          </cell>
          <cell r="E429">
            <v>0</v>
          </cell>
          <cell r="F429">
            <v>0</v>
          </cell>
          <cell r="G429">
            <v>0</v>
          </cell>
          <cell r="H429">
            <v>0</v>
          </cell>
          <cell r="I429">
            <v>0</v>
          </cell>
          <cell r="J429">
            <v>0</v>
          </cell>
        </row>
        <row r="430">
          <cell r="A430" t="str">
            <v>Z</v>
          </cell>
          <cell r="B430" t="str">
            <v>その他</v>
          </cell>
          <cell r="C430" t="str">
            <v>21直扱</v>
          </cell>
          <cell r="D430">
            <v>0</v>
          </cell>
          <cell r="E430">
            <v>0</v>
          </cell>
          <cell r="F430">
            <v>0</v>
          </cell>
          <cell r="G430">
            <v>0</v>
          </cell>
          <cell r="H430">
            <v>0</v>
          </cell>
          <cell r="I430">
            <v>0</v>
          </cell>
          <cell r="J430">
            <v>0</v>
          </cell>
        </row>
        <row r="431">
          <cell r="A431" t="str">
            <v>Z</v>
          </cell>
          <cell r="B431" t="str">
            <v>その他 計</v>
          </cell>
          <cell r="D431">
            <v>0</v>
          </cell>
          <cell r="E431">
            <v>0</v>
          </cell>
          <cell r="F431">
            <v>0</v>
          </cell>
          <cell r="G431">
            <v>0</v>
          </cell>
          <cell r="H431">
            <v>0</v>
          </cell>
          <cell r="I431">
            <v>0</v>
          </cell>
          <cell r="J431">
            <v>0</v>
          </cell>
        </row>
        <row r="432">
          <cell r="A432" t="str">
            <v>Z 計</v>
          </cell>
          <cell r="D432">
            <v>0</v>
          </cell>
          <cell r="E432">
            <v>0</v>
          </cell>
          <cell r="F432">
            <v>0</v>
          </cell>
          <cell r="G432">
            <v>0</v>
          </cell>
          <cell r="H432">
            <v>0</v>
          </cell>
          <cell r="I432">
            <v>0</v>
          </cell>
          <cell r="J432">
            <v>0</v>
          </cell>
        </row>
        <row r="433">
          <cell r="A433" t="str">
            <v>総計</v>
          </cell>
          <cell r="D433">
            <v>4960</v>
          </cell>
          <cell r="E433">
            <v>5100</v>
          </cell>
          <cell r="F433">
            <v>4620</v>
          </cell>
          <cell r="G433">
            <v>4490</v>
          </cell>
          <cell r="H433">
            <v>4440</v>
          </cell>
          <cell r="I433">
            <v>30800</v>
          </cell>
          <cell r="J433">
            <v>54410</v>
          </cell>
        </row>
      </sheetData>
      <sheetData sheetId="3" refreshError="1">
        <row r="4">
          <cell r="A4" t="str">
            <v>部</v>
          </cell>
          <cell r="B4" t="str">
            <v>PUまとめ</v>
          </cell>
          <cell r="C4" t="str">
            <v>販事</v>
          </cell>
          <cell r="D4" t="str">
            <v>200310</v>
          </cell>
          <cell r="E4" t="str">
            <v>200311</v>
          </cell>
          <cell r="F4" t="str">
            <v>200312</v>
          </cell>
          <cell r="G4" t="str">
            <v>200401</v>
          </cell>
          <cell r="H4" t="str">
            <v>200402</v>
          </cell>
          <cell r="I4" t="str">
            <v>200403</v>
          </cell>
          <cell r="J4" t="str">
            <v>総計</v>
          </cell>
        </row>
        <row r="5">
          <cell r="A5" t="str">
            <v>8</v>
          </cell>
          <cell r="B5" t="str">
            <v>1国内CRT,LED</v>
          </cell>
          <cell r="C5" t="str">
            <v>05交通国内</v>
          </cell>
          <cell r="D5">
            <v>0</v>
          </cell>
          <cell r="E5">
            <v>0</v>
          </cell>
          <cell r="F5">
            <v>0</v>
          </cell>
          <cell r="G5">
            <v>0</v>
          </cell>
          <cell r="H5">
            <v>0</v>
          </cell>
          <cell r="I5">
            <v>0</v>
          </cell>
          <cell r="J5">
            <v>0</v>
          </cell>
        </row>
        <row r="6">
          <cell r="A6" t="str">
            <v>8</v>
          </cell>
          <cell r="B6" t="str">
            <v>1国内CRT,LED</v>
          </cell>
          <cell r="C6" t="str">
            <v>07社シ国内</v>
          </cell>
          <cell r="D6">
            <v>100</v>
          </cell>
          <cell r="E6">
            <v>100</v>
          </cell>
          <cell r="F6">
            <v>100</v>
          </cell>
          <cell r="G6">
            <v>100</v>
          </cell>
          <cell r="H6">
            <v>500</v>
          </cell>
          <cell r="I6">
            <v>1200</v>
          </cell>
          <cell r="J6">
            <v>2100</v>
          </cell>
        </row>
        <row r="7">
          <cell r="A7" t="str">
            <v>8</v>
          </cell>
          <cell r="B7" t="str">
            <v>1国内CRT,LED</v>
          </cell>
          <cell r="C7" t="str">
            <v>14社情</v>
          </cell>
          <cell r="D7">
            <v>0</v>
          </cell>
          <cell r="E7">
            <v>0</v>
          </cell>
          <cell r="F7">
            <v>0</v>
          </cell>
          <cell r="G7">
            <v>0</v>
          </cell>
          <cell r="H7">
            <v>0</v>
          </cell>
          <cell r="I7">
            <v>0</v>
          </cell>
          <cell r="J7">
            <v>0</v>
          </cell>
        </row>
        <row r="8">
          <cell r="A8" t="str">
            <v>8</v>
          </cell>
          <cell r="B8" t="str">
            <v>1国内CRT,LED</v>
          </cell>
          <cell r="C8" t="str">
            <v>16ＮＴＴ</v>
          </cell>
          <cell r="D8">
            <v>0</v>
          </cell>
          <cell r="E8">
            <v>0</v>
          </cell>
          <cell r="F8">
            <v>0</v>
          </cell>
          <cell r="G8">
            <v>0</v>
          </cell>
          <cell r="H8">
            <v>0</v>
          </cell>
          <cell r="I8">
            <v>0</v>
          </cell>
          <cell r="J8">
            <v>0</v>
          </cell>
        </row>
        <row r="9">
          <cell r="A9" t="str">
            <v>8</v>
          </cell>
          <cell r="B9" t="str">
            <v>1国内CRT,LED</v>
          </cell>
          <cell r="C9" t="str">
            <v>18映情</v>
          </cell>
          <cell r="D9">
            <v>0</v>
          </cell>
          <cell r="E9">
            <v>0</v>
          </cell>
          <cell r="F9">
            <v>0</v>
          </cell>
          <cell r="G9">
            <v>50</v>
          </cell>
          <cell r="H9">
            <v>50</v>
          </cell>
          <cell r="I9">
            <v>50</v>
          </cell>
          <cell r="J9">
            <v>150</v>
          </cell>
        </row>
        <row r="10">
          <cell r="A10" t="str">
            <v>8</v>
          </cell>
          <cell r="B10" t="str">
            <v>1国内CRT,LED</v>
          </cell>
          <cell r="C10" t="str">
            <v>21直扱</v>
          </cell>
          <cell r="D10">
            <v>0</v>
          </cell>
          <cell r="E10">
            <v>0</v>
          </cell>
          <cell r="F10">
            <v>0</v>
          </cell>
          <cell r="G10">
            <v>0</v>
          </cell>
          <cell r="H10">
            <v>0</v>
          </cell>
          <cell r="I10">
            <v>0</v>
          </cell>
          <cell r="J10">
            <v>0</v>
          </cell>
        </row>
        <row r="11">
          <cell r="A11" t="str">
            <v>8</v>
          </cell>
          <cell r="B11" t="str">
            <v>1国内CRT,LED 計</v>
          </cell>
          <cell r="D11">
            <v>100</v>
          </cell>
          <cell r="E11">
            <v>100</v>
          </cell>
          <cell r="F11">
            <v>100</v>
          </cell>
          <cell r="G11">
            <v>150</v>
          </cell>
          <cell r="H11">
            <v>550</v>
          </cell>
          <cell r="I11">
            <v>1250</v>
          </cell>
          <cell r="J11">
            <v>2250</v>
          </cell>
        </row>
        <row r="12">
          <cell r="A12" t="str">
            <v>8</v>
          </cell>
          <cell r="B12" t="str">
            <v>2海外CRT,LED</v>
          </cell>
          <cell r="C12" t="str">
            <v>09社シ海</v>
          </cell>
          <cell r="D12">
            <v>100</v>
          </cell>
          <cell r="E12">
            <v>100</v>
          </cell>
          <cell r="F12">
            <v>100</v>
          </cell>
          <cell r="G12">
            <v>100</v>
          </cell>
          <cell r="H12">
            <v>100</v>
          </cell>
          <cell r="I12">
            <v>1000</v>
          </cell>
          <cell r="J12">
            <v>1500</v>
          </cell>
        </row>
        <row r="13">
          <cell r="A13" t="str">
            <v>8</v>
          </cell>
          <cell r="B13" t="str">
            <v>2海外CRT,LED 計</v>
          </cell>
          <cell r="D13">
            <v>100</v>
          </cell>
          <cell r="E13">
            <v>100</v>
          </cell>
          <cell r="F13">
            <v>100</v>
          </cell>
          <cell r="G13">
            <v>100</v>
          </cell>
          <cell r="H13">
            <v>100</v>
          </cell>
          <cell r="I13">
            <v>1000</v>
          </cell>
          <cell r="J13">
            <v>1500</v>
          </cell>
        </row>
        <row r="14">
          <cell r="A14" t="str">
            <v>8</v>
          </cell>
          <cell r="B14" t="str">
            <v>3映像ｼｽﾃﾑ</v>
          </cell>
          <cell r="C14" t="str">
            <v>07社シ国内</v>
          </cell>
          <cell r="D14">
            <v>0</v>
          </cell>
          <cell r="E14">
            <v>0</v>
          </cell>
          <cell r="F14">
            <v>100</v>
          </cell>
          <cell r="G14">
            <v>100</v>
          </cell>
          <cell r="H14">
            <v>100</v>
          </cell>
          <cell r="I14">
            <v>350</v>
          </cell>
          <cell r="J14">
            <v>650</v>
          </cell>
        </row>
        <row r="15">
          <cell r="A15" t="str">
            <v>8</v>
          </cell>
          <cell r="B15" t="str">
            <v>3映像ｼｽﾃﾑ</v>
          </cell>
          <cell r="C15" t="str">
            <v>09社シ海</v>
          </cell>
          <cell r="D15">
            <v>0</v>
          </cell>
          <cell r="E15">
            <v>0</v>
          </cell>
          <cell r="F15">
            <v>100</v>
          </cell>
          <cell r="G15">
            <v>100</v>
          </cell>
          <cell r="H15">
            <v>100</v>
          </cell>
          <cell r="I15">
            <v>350</v>
          </cell>
          <cell r="J15">
            <v>650</v>
          </cell>
        </row>
        <row r="16">
          <cell r="A16" t="str">
            <v>8</v>
          </cell>
          <cell r="B16" t="str">
            <v>3映像ｼｽﾃﾑ</v>
          </cell>
          <cell r="C16" t="str">
            <v>14社情</v>
          </cell>
          <cell r="D16">
            <v>0</v>
          </cell>
          <cell r="E16">
            <v>0</v>
          </cell>
          <cell r="F16">
            <v>0</v>
          </cell>
          <cell r="G16">
            <v>0</v>
          </cell>
          <cell r="H16">
            <v>0</v>
          </cell>
          <cell r="I16">
            <v>0</v>
          </cell>
          <cell r="J16">
            <v>0</v>
          </cell>
        </row>
        <row r="17">
          <cell r="A17" t="str">
            <v>8</v>
          </cell>
          <cell r="B17" t="str">
            <v>3映像ｼｽﾃﾑ</v>
          </cell>
          <cell r="C17" t="str">
            <v>16ＮＴＴ</v>
          </cell>
          <cell r="D17">
            <v>0</v>
          </cell>
          <cell r="E17">
            <v>0</v>
          </cell>
          <cell r="F17">
            <v>0</v>
          </cell>
          <cell r="G17">
            <v>0</v>
          </cell>
          <cell r="H17">
            <v>0</v>
          </cell>
          <cell r="I17">
            <v>50</v>
          </cell>
          <cell r="J17">
            <v>50</v>
          </cell>
        </row>
        <row r="18">
          <cell r="A18" t="str">
            <v>8</v>
          </cell>
          <cell r="B18" t="str">
            <v>3映像ｼｽﾃﾑ</v>
          </cell>
          <cell r="C18" t="str">
            <v>18映情</v>
          </cell>
          <cell r="D18">
            <v>0</v>
          </cell>
          <cell r="E18">
            <v>0</v>
          </cell>
          <cell r="F18">
            <v>0</v>
          </cell>
          <cell r="G18">
            <v>50</v>
          </cell>
          <cell r="H18">
            <v>50</v>
          </cell>
          <cell r="I18">
            <v>150</v>
          </cell>
          <cell r="J18">
            <v>250</v>
          </cell>
        </row>
        <row r="19">
          <cell r="A19" t="str">
            <v>8</v>
          </cell>
          <cell r="B19" t="str">
            <v>3映像ｼｽﾃﾑ</v>
          </cell>
          <cell r="C19" t="str">
            <v>21直扱</v>
          </cell>
          <cell r="D19">
            <v>0</v>
          </cell>
          <cell r="E19">
            <v>0</v>
          </cell>
          <cell r="F19">
            <v>0</v>
          </cell>
          <cell r="G19">
            <v>0</v>
          </cell>
          <cell r="H19">
            <v>0</v>
          </cell>
          <cell r="I19">
            <v>0</v>
          </cell>
          <cell r="J19">
            <v>0</v>
          </cell>
        </row>
        <row r="20">
          <cell r="A20" t="str">
            <v>8</v>
          </cell>
          <cell r="B20" t="str">
            <v>3映像ｼｽﾃﾑ 計</v>
          </cell>
          <cell r="D20">
            <v>0</v>
          </cell>
          <cell r="E20">
            <v>0</v>
          </cell>
          <cell r="F20">
            <v>200</v>
          </cell>
          <cell r="G20">
            <v>250</v>
          </cell>
          <cell r="H20">
            <v>250</v>
          </cell>
          <cell r="I20">
            <v>900</v>
          </cell>
          <cell r="J20">
            <v>1600</v>
          </cell>
        </row>
        <row r="21">
          <cell r="A21" t="str">
            <v>8 計</v>
          </cell>
          <cell r="D21">
            <v>200</v>
          </cell>
          <cell r="E21">
            <v>200</v>
          </cell>
          <cell r="F21">
            <v>400</v>
          </cell>
          <cell r="G21">
            <v>500</v>
          </cell>
          <cell r="H21">
            <v>900</v>
          </cell>
          <cell r="I21">
            <v>3150</v>
          </cell>
          <cell r="J21">
            <v>5350</v>
          </cell>
        </row>
        <row r="22">
          <cell r="A22" t="str">
            <v>A</v>
          </cell>
          <cell r="B22" t="str">
            <v>1原子力</v>
          </cell>
          <cell r="C22" t="str">
            <v>01電力</v>
          </cell>
          <cell r="D22">
            <v>1130</v>
          </cell>
          <cell r="E22">
            <v>1020</v>
          </cell>
          <cell r="F22">
            <v>440</v>
          </cell>
          <cell r="G22">
            <v>180</v>
          </cell>
          <cell r="H22">
            <v>540</v>
          </cell>
          <cell r="I22">
            <v>5230</v>
          </cell>
          <cell r="J22">
            <v>8540</v>
          </cell>
        </row>
        <row r="23">
          <cell r="A23" t="str">
            <v>A</v>
          </cell>
          <cell r="B23" t="str">
            <v>1原子力</v>
          </cell>
          <cell r="C23" t="str">
            <v>02電力海</v>
          </cell>
          <cell r="D23">
            <v>0</v>
          </cell>
          <cell r="E23">
            <v>0</v>
          </cell>
          <cell r="F23">
            <v>0</v>
          </cell>
          <cell r="G23">
            <v>0</v>
          </cell>
          <cell r="H23">
            <v>0</v>
          </cell>
          <cell r="I23">
            <v>0</v>
          </cell>
          <cell r="J23">
            <v>0</v>
          </cell>
        </row>
        <row r="24">
          <cell r="A24" t="str">
            <v>A</v>
          </cell>
          <cell r="B24" t="str">
            <v>1原子力</v>
          </cell>
          <cell r="C24" t="str">
            <v>03産業国内</v>
          </cell>
          <cell r="D24">
            <v>0</v>
          </cell>
          <cell r="E24">
            <v>0</v>
          </cell>
          <cell r="F24">
            <v>0</v>
          </cell>
          <cell r="G24">
            <v>0</v>
          </cell>
          <cell r="H24">
            <v>0</v>
          </cell>
          <cell r="I24">
            <v>770</v>
          </cell>
          <cell r="J24">
            <v>770</v>
          </cell>
        </row>
        <row r="25">
          <cell r="A25" t="str">
            <v>A</v>
          </cell>
          <cell r="B25" t="str">
            <v>1原子力</v>
          </cell>
          <cell r="C25" t="str">
            <v>07社シ国内</v>
          </cell>
          <cell r="D25">
            <v>0</v>
          </cell>
          <cell r="E25">
            <v>0</v>
          </cell>
          <cell r="F25">
            <v>0</v>
          </cell>
          <cell r="G25">
            <v>0</v>
          </cell>
          <cell r="H25">
            <v>0</v>
          </cell>
          <cell r="I25">
            <v>0</v>
          </cell>
          <cell r="J25">
            <v>0</v>
          </cell>
        </row>
        <row r="26">
          <cell r="A26" t="str">
            <v>A</v>
          </cell>
          <cell r="B26" t="str">
            <v>1原子力</v>
          </cell>
          <cell r="C26" t="str">
            <v>14社情</v>
          </cell>
          <cell r="D26">
            <v>0</v>
          </cell>
          <cell r="E26">
            <v>0</v>
          </cell>
          <cell r="F26">
            <v>0</v>
          </cell>
          <cell r="G26">
            <v>0</v>
          </cell>
          <cell r="H26">
            <v>0</v>
          </cell>
          <cell r="I26">
            <v>0</v>
          </cell>
          <cell r="J26">
            <v>0</v>
          </cell>
        </row>
        <row r="27">
          <cell r="A27" t="str">
            <v>A</v>
          </cell>
          <cell r="B27" t="str">
            <v>1原子力</v>
          </cell>
          <cell r="C27" t="str">
            <v>17電子</v>
          </cell>
          <cell r="D27">
            <v>0</v>
          </cell>
          <cell r="E27">
            <v>0</v>
          </cell>
          <cell r="F27">
            <v>0</v>
          </cell>
          <cell r="G27">
            <v>0</v>
          </cell>
          <cell r="H27">
            <v>0</v>
          </cell>
          <cell r="I27">
            <v>0</v>
          </cell>
          <cell r="J27">
            <v>0</v>
          </cell>
        </row>
        <row r="28">
          <cell r="A28" t="str">
            <v>A</v>
          </cell>
          <cell r="B28" t="str">
            <v>1原子力</v>
          </cell>
          <cell r="C28" t="str">
            <v>21直扱</v>
          </cell>
          <cell r="D28">
            <v>0</v>
          </cell>
          <cell r="E28">
            <v>0</v>
          </cell>
          <cell r="F28">
            <v>0</v>
          </cell>
          <cell r="G28">
            <v>0</v>
          </cell>
          <cell r="H28">
            <v>0</v>
          </cell>
          <cell r="I28">
            <v>0</v>
          </cell>
          <cell r="J28">
            <v>0</v>
          </cell>
        </row>
        <row r="29">
          <cell r="A29" t="str">
            <v>A</v>
          </cell>
          <cell r="B29" t="str">
            <v>1原子力 計</v>
          </cell>
          <cell r="D29">
            <v>1130</v>
          </cell>
          <cell r="E29">
            <v>1020</v>
          </cell>
          <cell r="F29">
            <v>440</v>
          </cell>
          <cell r="G29">
            <v>180</v>
          </cell>
          <cell r="H29">
            <v>540</v>
          </cell>
          <cell r="I29">
            <v>6000</v>
          </cell>
          <cell r="J29">
            <v>9310</v>
          </cell>
        </row>
        <row r="30">
          <cell r="A30" t="str">
            <v>A</v>
          </cell>
          <cell r="B30" t="str">
            <v>2旧新ｴﾈ対応新ｴﾈ機器</v>
          </cell>
          <cell r="C30" t="str">
            <v>01電力</v>
          </cell>
          <cell r="D30">
            <v>0</v>
          </cell>
          <cell r="E30">
            <v>0</v>
          </cell>
          <cell r="F30">
            <v>0</v>
          </cell>
          <cell r="G30">
            <v>0</v>
          </cell>
          <cell r="H30">
            <v>0</v>
          </cell>
          <cell r="I30">
            <v>3540</v>
          </cell>
          <cell r="J30">
            <v>3540</v>
          </cell>
        </row>
        <row r="31">
          <cell r="A31" t="str">
            <v>A</v>
          </cell>
          <cell r="B31" t="str">
            <v>2旧新ｴﾈ対応新ｴﾈ機器</v>
          </cell>
          <cell r="C31" t="str">
            <v>03産業国内</v>
          </cell>
          <cell r="D31">
            <v>0</v>
          </cell>
          <cell r="E31">
            <v>0</v>
          </cell>
          <cell r="F31">
            <v>0</v>
          </cell>
          <cell r="G31">
            <v>0</v>
          </cell>
          <cell r="H31">
            <v>0</v>
          </cell>
          <cell r="I31">
            <v>10</v>
          </cell>
          <cell r="J31">
            <v>10</v>
          </cell>
        </row>
        <row r="32">
          <cell r="A32" t="str">
            <v>A</v>
          </cell>
          <cell r="B32" t="str">
            <v>2旧新ｴﾈ対応新ｴﾈ機器</v>
          </cell>
          <cell r="C32" t="str">
            <v>17電子</v>
          </cell>
          <cell r="D32">
            <v>0</v>
          </cell>
          <cell r="E32">
            <v>0</v>
          </cell>
          <cell r="F32">
            <v>0</v>
          </cell>
          <cell r="G32">
            <v>0</v>
          </cell>
          <cell r="H32">
            <v>0</v>
          </cell>
          <cell r="I32">
            <v>20</v>
          </cell>
          <cell r="J32">
            <v>20</v>
          </cell>
        </row>
        <row r="33">
          <cell r="A33" t="str">
            <v>A</v>
          </cell>
          <cell r="B33" t="str">
            <v>2旧新ｴﾈ対応新ｴﾈ機器</v>
          </cell>
          <cell r="C33" t="str">
            <v>20社供</v>
          </cell>
          <cell r="D33">
            <v>0</v>
          </cell>
          <cell r="E33">
            <v>0</v>
          </cell>
          <cell r="F33">
            <v>0</v>
          </cell>
          <cell r="G33">
            <v>0</v>
          </cell>
          <cell r="H33">
            <v>0</v>
          </cell>
          <cell r="I33">
            <v>0</v>
          </cell>
          <cell r="J33">
            <v>0</v>
          </cell>
        </row>
        <row r="34">
          <cell r="A34" t="str">
            <v>A</v>
          </cell>
          <cell r="B34" t="str">
            <v>2旧新ｴﾈ対応新ｴﾈ機器 計</v>
          </cell>
          <cell r="D34">
            <v>0</v>
          </cell>
          <cell r="E34">
            <v>0</v>
          </cell>
          <cell r="F34">
            <v>0</v>
          </cell>
          <cell r="G34">
            <v>0</v>
          </cell>
          <cell r="H34">
            <v>0</v>
          </cell>
          <cell r="I34">
            <v>3570</v>
          </cell>
          <cell r="J34">
            <v>3570</v>
          </cell>
        </row>
        <row r="35">
          <cell r="A35" t="str">
            <v>A</v>
          </cell>
          <cell r="B35" t="str">
            <v>3研究用ライナック</v>
          </cell>
          <cell r="C35" t="str">
            <v>01電力</v>
          </cell>
          <cell r="D35">
            <v>0</v>
          </cell>
          <cell r="E35">
            <v>0</v>
          </cell>
          <cell r="F35">
            <v>0</v>
          </cell>
          <cell r="G35">
            <v>0</v>
          </cell>
          <cell r="H35">
            <v>0</v>
          </cell>
          <cell r="I35">
            <v>0</v>
          </cell>
          <cell r="J35">
            <v>0</v>
          </cell>
        </row>
        <row r="36">
          <cell r="A36" t="str">
            <v>A</v>
          </cell>
          <cell r="B36" t="str">
            <v>3研究用ライナック</v>
          </cell>
          <cell r="C36" t="str">
            <v>17電子</v>
          </cell>
          <cell r="D36">
            <v>0</v>
          </cell>
          <cell r="E36">
            <v>0</v>
          </cell>
          <cell r="F36">
            <v>0</v>
          </cell>
          <cell r="G36">
            <v>0</v>
          </cell>
          <cell r="H36">
            <v>0</v>
          </cell>
          <cell r="I36">
            <v>150</v>
          </cell>
          <cell r="J36">
            <v>150</v>
          </cell>
        </row>
        <row r="37">
          <cell r="A37" t="str">
            <v>A</v>
          </cell>
          <cell r="B37" t="str">
            <v>3研究用ライナック 計</v>
          </cell>
          <cell r="D37">
            <v>0</v>
          </cell>
          <cell r="E37">
            <v>0</v>
          </cell>
          <cell r="F37">
            <v>0</v>
          </cell>
          <cell r="G37">
            <v>0</v>
          </cell>
          <cell r="H37">
            <v>0</v>
          </cell>
          <cell r="I37">
            <v>150</v>
          </cell>
          <cell r="J37">
            <v>150</v>
          </cell>
        </row>
        <row r="38">
          <cell r="A38" t="str">
            <v>A</v>
          </cell>
          <cell r="B38" t="str">
            <v>4ACG,電動機</v>
          </cell>
          <cell r="C38" t="str">
            <v>01電力</v>
          </cell>
          <cell r="D38">
            <v>240</v>
          </cell>
          <cell r="E38">
            <v>120</v>
          </cell>
          <cell r="F38">
            <v>50</v>
          </cell>
          <cell r="G38">
            <v>40</v>
          </cell>
          <cell r="H38">
            <v>50</v>
          </cell>
          <cell r="I38">
            <v>700</v>
          </cell>
          <cell r="J38">
            <v>1200</v>
          </cell>
        </row>
        <row r="39">
          <cell r="A39" t="str">
            <v>A</v>
          </cell>
          <cell r="B39" t="str">
            <v>4ACG,電動機</v>
          </cell>
          <cell r="C39" t="str">
            <v>03産業国内</v>
          </cell>
          <cell r="D39">
            <v>0</v>
          </cell>
          <cell r="E39">
            <v>0</v>
          </cell>
          <cell r="F39">
            <v>0</v>
          </cell>
          <cell r="G39">
            <v>0</v>
          </cell>
          <cell r="H39">
            <v>0</v>
          </cell>
          <cell r="I39">
            <v>0</v>
          </cell>
          <cell r="J39">
            <v>0</v>
          </cell>
        </row>
        <row r="40">
          <cell r="A40" t="str">
            <v>A</v>
          </cell>
          <cell r="B40" t="str">
            <v>4ACG,電動機 計</v>
          </cell>
          <cell r="D40">
            <v>240</v>
          </cell>
          <cell r="E40">
            <v>120</v>
          </cell>
          <cell r="F40">
            <v>50</v>
          </cell>
          <cell r="G40">
            <v>40</v>
          </cell>
          <cell r="H40">
            <v>50</v>
          </cell>
          <cell r="I40">
            <v>700</v>
          </cell>
          <cell r="J40">
            <v>1200</v>
          </cell>
        </row>
        <row r="41">
          <cell r="A41" t="str">
            <v>A 計</v>
          </cell>
          <cell r="D41">
            <v>1370</v>
          </cell>
          <cell r="E41">
            <v>1140</v>
          </cell>
          <cell r="F41">
            <v>490</v>
          </cell>
          <cell r="G41">
            <v>220</v>
          </cell>
          <cell r="H41">
            <v>590</v>
          </cell>
          <cell r="I41">
            <v>10420</v>
          </cell>
          <cell r="J41">
            <v>14230</v>
          </cell>
        </row>
        <row r="42">
          <cell r="A42" t="str">
            <v>C</v>
          </cell>
          <cell r="B42" t="str">
            <v>01Ｄ／Ｇ（制御盤）</v>
          </cell>
          <cell r="C42" t="str">
            <v>01電力</v>
          </cell>
          <cell r="D42">
            <v>0</v>
          </cell>
          <cell r="E42">
            <v>20</v>
          </cell>
          <cell r="F42">
            <v>10</v>
          </cell>
          <cell r="G42">
            <v>10</v>
          </cell>
          <cell r="H42">
            <v>10</v>
          </cell>
          <cell r="I42">
            <v>20</v>
          </cell>
          <cell r="J42">
            <v>70</v>
          </cell>
        </row>
        <row r="43">
          <cell r="A43" t="str">
            <v>C</v>
          </cell>
          <cell r="B43" t="str">
            <v>01Ｄ／Ｇ（制御盤）</v>
          </cell>
          <cell r="C43" t="str">
            <v>03産業国内</v>
          </cell>
          <cell r="D43">
            <v>0</v>
          </cell>
          <cell r="E43">
            <v>20</v>
          </cell>
          <cell r="F43">
            <v>0</v>
          </cell>
          <cell r="G43">
            <v>0</v>
          </cell>
          <cell r="H43">
            <v>0</v>
          </cell>
          <cell r="I43">
            <v>0</v>
          </cell>
          <cell r="J43">
            <v>20</v>
          </cell>
        </row>
        <row r="44">
          <cell r="A44" t="str">
            <v>C</v>
          </cell>
          <cell r="B44" t="str">
            <v>01Ｄ／Ｇ（制御盤）</v>
          </cell>
          <cell r="C44" t="str">
            <v>05交通国内</v>
          </cell>
          <cell r="D44">
            <v>0</v>
          </cell>
          <cell r="E44">
            <v>0</v>
          </cell>
          <cell r="F44">
            <v>0</v>
          </cell>
          <cell r="G44">
            <v>0</v>
          </cell>
          <cell r="H44">
            <v>0</v>
          </cell>
          <cell r="I44">
            <v>120</v>
          </cell>
          <cell r="J44">
            <v>120</v>
          </cell>
        </row>
        <row r="45">
          <cell r="A45" t="str">
            <v>C</v>
          </cell>
          <cell r="B45" t="str">
            <v>01Ｄ／Ｇ（制御盤）</v>
          </cell>
          <cell r="C45" t="str">
            <v>07社シ国内</v>
          </cell>
          <cell r="D45">
            <v>20</v>
          </cell>
          <cell r="E45">
            <v>0</v>
          </cell>
          <cell r="F45">
            <v>80</v>
          </cell>
          <cell r="G45">
            <v>80</v>
          </cell>
          <cell r="H45">
            <v>200</v>
          </cell>
          <cell r="I45">
            <v>1000</v>
          </cell>
          <cell r="J45">
            <v>1380</v>
          </cell>
        </row>
        <row r="46">
          <cell r="A46" t="str">
            <v>C</v>
          </cell>
          <cell r="B46" t="str">
            <v>01Ｄ／Ｇ（制御盤）</v>
          </cell>
          <cell r="C46" t="str">
            <v>08ビル</v>
          </cell>
          <cell r="D46">
            <v>0</v>
          </cell>
          <cell r="E46">
            <v>0</v>
          </cell>
          <cell r="F46">
            <v>0</v>
          </cell>
          <cell r="G46">
            <v>0</v>
          </cell>
          <cell r="H46">
            <v>0</v>
          </cell>
          <cell r="I46">
            <v>0</v>
          </cell>
          <cell r="J46">
            <v>0</v>
          </cell>
        </row>
        <row r="47">
          <cell r="A47" t="str">
            <v>C</v>
          </cell>
          <cell r="B47" t="str">
            <v>01Ｄ／Ｇ（制御盤）</v>
          </cell>
          <cell r="C47" t="str">
            <v>14社情</v>
          </cell>
          <cell r="D47">
            <v>0</v>
          </cell>
          <cell r="E47">
            <v>0</v>
          </cell>
          <cell r="F47">
            <v>0</v>
          </cell>
          <cell r="G47">
            <v>0</v>
          </cell>
          <cell r="H47">
            <v>0</v>
          </cell>
          <cell r="I47">
            <v>0</v>
          </cell>
          <cell r="J47">
            <v>0</v>
          </cell>
        </row>
        <row r="48">
          <cell r="A48" t="str">
            <v>C</v>
          </cell>
          <cell r="B48" t="str">
            <v>01Ｄ／Ｇ（制御盤）</v>
          </cell>
          <cell r="C48" t="str">
            <v>21直扱</v>
          </cell>
          <cell r="D48">
            <v>0</v>
          </cell>
          <cell r="E48">
            <v>0</v>
          </cell>
          <cell r="F48">
            <v>0</v>
          </cell>
          <cell r="G48">
            <v>0</v>
          </cell>
          <cell r="H48">
            <v>0</v>
          </cell>
          <cell r="I48">
            <v>0</v>
          </cell>
          <cell r="J48">
            <v>0</v>
          </cell>
        </row>
        <row r="49">
          <cell r="A49" t="str">
            <v>C</v>
          </cell>
          <cell r="B49" t="str">
            <v>01Ｄ／Ｇ（制御盤）</v>
          </cell>
          <cell r="C49" t="str">
            <v>22その他</v>
          </cell>
          <cell r="D49">
            <v>0</v>
          </cell>
          <cell r="E49">
            <v>0</v>
          </cell>
          <cell r="F49">
            <v>0</v>
          </cell>
          <cell r="G49">
            <v>0</v>
          </cell>
          <cell r="H49">
            <v>0</v>
          </cell>
          <cell r="I49">
            <v>0</v>
          </cell>
          <cell r="J49">
            <v>0</v>
          </cell>
        </row>
        <row r="50">
          <cell r="A50" t="str">
            <v>C</v>
          </cell>
          <cell r="B50" t="str">
            <v>01Ｄ／Ｇ（制御盤） 計</v>
          </cell>
          <cell r="D50">
            <v>20</v>
          </cell>
          <cell r="E50">
            <v>40</v>
          </cell>
          <cell r="F50">
            <v>90</v>
          </cell>
          <cell r="G50">
            <v>90</v>
          </cell>
          <cell r="H50">
            <v>210</v>
          </cell>
          <cell r="I50">
            <v>1140</v>
          </cell>
          <cell r="J50">
            <v>1590</v>
          </cell>
        </row>
        <row r="51">
          <cell r="A51" t="str">
            <v>C</v>
          </cell>
          <cell r="B51" t="str">
            <v>02Ｄ／Ｇ（エンジン）</v>
          </cell>
          <cell r="C51" t="str">
            <v>01電力</v>
          </cell>
          <cell r="D51">
            <v>0</v>
          </cell>
          <cell r="E51">
            <v>0</v>
          </cell>
          <cell r="F51">
            <v>0</v>
          </cell>
          <cell r="G51">
            <v>0</v>
          </cell>
          <cell r="H51">
            <v>0</v>
          </cell>
          <cell r="I51">
            <v>0</v>
          </cell>
          <cell r="J51">
            <v>0</v>
          </cell>
        </row>
        <row r="52">
          <cell r="A52" t="str">
            <v>C</v>
          </cell>
          <cell r="B52" t="str">
            <v>02Ｄ／Ｇ（エンジン）</v>
          </cell>
          <cell r="C52" t="str">
            <v>03産業国内</v>
          </cell>
          <cell r="D52">
            <v>0</v>
          </cell>
          <cell r="E52">
            <v>0</v>
          </cell>
          <cell r="F52">
            <v>0</v>
          </cell>
          <cell r="G52">
            <v>0</v>
          </cell>
          <cell r="H52">
            <v>0</v>
          </cell>
          <cell r="I52">
            <v>0</v>
          </cell>
          <cell r="J52">
            <v>0</v>
          </cell>
        </row>
        <row r="53">
          <cell r="A53" t="str">
            <v>C</v>
          </cell>
          <cell r="B53" t="str">
            <v>02Ｄ／Ｇ（エンジン）</v>
          </cell>
          <cell r="C53" t="str">
            <v>05交通国内</v>
          </cell>
          <cell r="D53">
            <v>0</v>
          </cell>
          <cell r="E53">
            <v>0</v>
          </cell>
          <cell r="F53">
            <v>0</v>
          </cell>
          <cell r="G53">
            <v>0</v>
          </cell>
          <cell r="H53">
            <v>0</v>
          </cell>
          <cell r="I53">
            <v>160</v>
          </cell>
          <cell r="J53">
            <v>160</v>
          </cell>
        </row>
        <row r="54">
          <cell r="A54" t="str">
            <v>C</v>
          </cell>
          <cell r="B54" t="str">
            <v>02Ｄ／Ｇ（エンジン）</v>
          </cell>
          <cell r="C54" t="str">
            <v>07社シ国内</v>
          </cell>
          <cell r="D54">
            <v>20</v>
          </cell>
          <cell r="E54">
            <v>0</v>
          </cell>
          <cell r="F54">
            <v>100</v>
          </cell>
          <cell r="G54">
            <v>100</v>
          </cell>
          <cell r="H54">
            <v>250</v>
          </cell>
          <cell r="I54">
            <v>2000</v>
          </cell>
          <cell r="J54">
            <v>2470</v>
          </cell>
        </row>
        <row r="55">
          <cell r="A55" t="str">
            <v>C</v>
          </cell>
          <cell r="B55" t="str">
            <v>02Ｄ／Ｇ（エンジン）</v>
          </cell>
          <cell r="C55" t="str">
            <v>08ビル</v>
          </cell>
          <cell r="D55">
            <v>0</v>
          </cell>
          <cell r="E55">
            <v>0</v>
          </cell>
          <cell r="F55">
            <v>0</v>
          </cell>
          <cell r="G55">
            <v>0</v>
          </cell>
          <cell r="H55">
            <v>0</v>
          </cell>
          <cell r="I55">
            <v>0</v>
          </cell>
          <cell r="J55">
            <v>0</v>
          </cell>
        </row>
        <row r="56">
          <cell r="A56" t="str">
            <v>C</v>
          </cell>
          <cell r="B56" t="str">
            <v>02Ｄ／Ｇ（エンジン）</v>
          </cell>
          <cell r="C56" t="str">
            <v>14社情</v>
          </cell>
          <cell r="D56">
            <v>0</v>
          </cell>
          <cell r="E56">
            <v>0</v>
          </cell>
          <cell r="F56">
            <v>0</v>
          </cell>
          <cell r="G56">
            <v>0</v>
          </cell>
          <cell r="H56">
            <v>0</v>
          </cell>
          <cell r="I56">
            <v>0</v>
          </cell>
          <cell r="J56">
            <v>0</v>
          </cell>
        </row>
        <row r="57">
          <cell r="A57" t="str">
            <v>C</v>
          </cell>
          <cell r="B57" t="str">
            <v>02Ｄ／Ｇ（エンジン）</v>
          </cell>
          <cell r="C57" t="str">
            <v>21直扱</v>
          </cell>
          <cell r="D57">
            <v>0</v>
          </cell>
          <cell r="E57">
            <v>0</v>
          </cell>
          <cell r="F57">
            <v>0</v>
          </cell>
          <cell r="G57">
            <v>0</v>
          </cell>
          <cell r="H57">
            <v>0</v>
          </cell>
          <cell r="I57">
            <v>0</v>
          </cell>
          <cell r="J57">
            <v>0</v>
          </cell>
        </row>
        <row r="58">
          <cell r="A58" t="str">
            <v>C</v>
          </cell>
          <cell r="B58" t="str">
            <v>02Ｄ／Ｇ（エンジン） 計</v>
          </cell>
          <cell r="D58">
            <v>20</v>
          </cell>
          <cell r="E58">
            <v>0</v>
          </cell>
          <cell r="F58">
            <v>100</v>
          </cell>
          <cell r="G58">
            <v>100</v>
          </cell>
          <cell r="H58">
            <v>250</v>
          </cell>
          <cell r="I58">
            <v>2160</v>
          </cell>
          <cell r="J58">
            <v>2630</v>
          </cell>
        </row>
        <row r="59">
          <cell r="A59" t="str">
            <v>C</v>
          </cell>
          <cell r="B59" t="str">
            <v>03Ｄ／Ｇ（ＡＣＧ）</v>
          </cell>
          <cell r="C59" t="str">
            <v>01電力</v>
          </cell>
          <cell r="D59">
            <v>0</v>
          </cell>
          <cell r="E59">
            <v>0</v>
          </cell>
          <cell r="F59">
            <v>0</v>
          </cell>
          <cell r="G59">
            <v>0</v>
          </cell>
          <cell r="H59">
            <v>0</v>
          </cell>
          <cell r="I59">
            <v>0</v>
          </cell>
          <cell r="J59">
            <v>0</v>
          </cell>
        </row>
        <row r="60">
          <cell r="A60" t="str">
            <v>C</v>
          </cell>
          <cell r="B60" t="str">
            <v>03Ｄ／Ｇ（ＡＣＧ）</v>
          </cell>
          <cell r="C60" t="str">
            <v>03産業国内</v>
          </cell>
          <cell r="D60">
            <v>0</v>
          </cell>
          <cell r="E60">
            <v>0</v>
          </cell>
          <cell r="F60">
            <v>0</v>
          </cell>
          <cell r="G60">
            <v>0</v>
          </cell>
          <cell r="H60">
            <v>0</v>
          </cell>
          <cell r="I60">
            <v>0</v>
          </cell>
          <cell r="J60">
            <v>0</v>
          </cell>
        </row>
        <row r="61">
          <cell r="A61" t="str">
            <v>C</v>
          </cell>
          <cell r="B61" t="str">
            <v>03Ｄ／Ｇ（ＡＣＧ）</v>
          </cell>
          <cell r="C61" t="str">
            <v>05交通国内</v>
          </cell>
          <cell r="D61">
            <v>0</v>
          </cell>
          <cell r="E61">
            <v>0</v>
          </cell>
          <cell r="F61">
            <v>0</v>
          </cell>
          <cell r="G61">
            <v>0</v>
          </cell>
          <cell r="H61">
            <v>0</v>
          </cell>
          <cell r="I61">
            <v>120</v>
          </cell>
          <cell r="J61">
            <v>120</v>
          </cell>
        </row>
        <row r="62">
          <cell r="A62" t="str">
            <v>C</v>
          </cell>
          <cell r="B62" t="str">
            <v>03Ｄ／Ｇ（ＡＣＧ）</v>
          </cell>
          <cell r="C62" t="str">
            <v>07社シ国内</v>
          </cell>
          <cell r="D62">
            <v>10</v>
          </cell>
          <cell r="E62">
            <v>0</v>
          </cell>
          <cell r="F62">
            <v>70</v>
          </cell>
          <cell r="G62">
            <v>70</v>
          </cell>
          <cell r="H62">
            <v>180</v>
          </cell>
          <cell r="I62">
            <v>440</v>
          </cell>
          <cell r="J62">
            <v>770</v>
          </cell>
        </row>
        <row r="63">
          <cell r="A63" t="str">
            <v>C</v>
          </cell>
          <cell r="B63" t="str">
            <v>03Ｄ／Ｇ（ＡＣＧ）</v>
          </cell>
          <cell r="C63" t="str">
            <v>08ビル</v>
          </cell>
          <cell r="D63">
            <v>0</v>
          </cell>
          <cell r="E63">
            <v>0</v>
          </cell>
          <cell r="F63">
            <v>0</v>
          </cell>
          <cell r="G63">
            <v>0</v>
          </cell>
          <cell r="H63">
            <v>0</v>
          </cell>
          <cell r="I63">
            <v>0</v>
          </cell>
          <cell r="J63">
            <v>0</v>
          </cell>
        </row>
        <row r="64">
          <cell r="A64" t="str">
            <v>C</v>
          </cell>
          <cell r="B64" t="str">
            <v>03Ｄ／Ｇ（ＡＣＧ）</v>
          </cell>
          <cell r="C64" t="str">
            <v>14社情</v>
          </cell>
          <cell r="D64">
            <v>0</v>
          </cell>
          <cell r="E64">
            <v>0</v>
          </cell>
          <cell r="F64">
            <v>0</v>
          </cell>
          <cell r="G64">
            <v>0</v>
          </cell>
          <cell r="H64">
            <v>0</v>
          </cell>
          <cell r="I64">
            <v>0</v>
          </cell>
          <cell r="J64">
            <v>0</v>
          </cell>
        </row>
        <row r="65">
          <cell r="A65" t="str">
            <v>C</v>
          </cell>
          <cell r="B65" t="str">
            <v>03Ｄ／Ｇ（ＡＣＧ）</v>
          </cell>
          <cell r="C65" t="str">
            <v>21直扱</v>
          </cell>
          <cell r="D65">
            <v>0</v>
          </cell>
          <cell r="E65">
            <v>0</v>
          </cell>
          <cell r="F65">
            <v>0</v>
          </cell>
          <cell r="G65">
            <v>0</v>
          </cell>
          <cell r="H65">
            <v>0</v>
          </cell>
          <cell r="I65">
            <v>0</v>
          </cell>
          <cell r="J65">
            <v>0</v>
          </cell>
        </row>
        <row r="66">
          <cell r="A66" t="str">
            <v>C</v>
          </cell>
          <cell r="B66" t="str">
            <v>03Ｄ／Ｇ（ＡＣＧ）</v>
          </cell>
          <cell r="C66" t="str">
            <v>22その他</v>
          </cell>
          <cell r="D66">
            <v>0</v>
          </cell>
          <cell r="E66">
            <v>0</v>
          </cell>
          <cell r="F66">
            <v>0</v>
          </cell>
          <cell r="G66">
            <v>0</v>
          </cell>
          <cell r="H66">
            <v>0</v>
          </cell>
          <cell r="I66">
            <v>0</v>
          </cell>
          <cell r="J66">
            <v>0</v>
          </cell>
        </row>
        <row r="67">
          <cell r="A67" t="str">
            <v>C</v>
          </cell>
          <cell r="B67" t="str">
            <v>03Ｄ／Ｇ（ＡＣＧ） 計</v>
          </cell>
          <cell r="D67">
            <v>10</v>
          </cell>
          <cell r="E67">
            <v>0</v>
          </cell>
          <cell r="F67">
            <v>70</v>
          </cell>
          <cell r="G67">
            <v>70</v>
          </cell>
          <cell r="H67">
            <v>180</v>
          </cell>
          <cell r="I67">
            <v>560</v>
          </cell>
          <cell r="J67">
            <v>890</v>
          </cell>
        </row>
        <row r="68">
          <cell r="A68" t="str">
            <v>C</v>
          </cell>
          <cell r="B68" t="str">
            <v>04ＣＳＧ（制御盤）</v>
          </cell>
          <cell r="C68" t="str">
            <v>01電力</v>
          </cell>
          <cell r="D68">
            <v>0</v>
          </cell>
          <cell r="E68">
            <v>50</v>
          </cell>
          <cell r="F68">
            <v>50</v>
          </cell>
          <cell r="G68">
            <v>50</v>
          </cell>
          <cell r="H68">
            <v>50</v>
          </cell>
          <cell r="I68">
            <v>200</v>
          </cell>
          <cell r="J68">
            <v>400</v>
          </cell>
        </row>
        <row r="69">
          <cell r="A69" t="str">
            <v>C</v>
          </cell>
          <cell r="B69" t="str">
            <v>04ＣＳＧ（制御盤）</v>
          </cell>
          <cell r="C69" t="str">
            <v>03産業国内</v>
          </cell>
          <cell r="D69">
            <v>0</v>
          </cell>
          <cell r="E69">
            <v>0</v>
          </cell>
          <cell r="F69">
            <v>0</v>
          </cell>
          <cell r="G69">
            <v>0</v>
          </cell>
          <cell r="H69">
            <v>0</v>
          </cell>
          <cell r="I69">
            <v>0</v>
          </cell>
          <cell r="J69">
            <v>0</v>
          </cell>
        </row>
        <row r="70">
          <cell r="A70" t="str">
            <v>C</v>
          </cell>
          <cell r="B70" t="str">
            <v>04ＣＳＧ（制御盤）</v>
          </cell>
          <cell r="C70" t="str">
            <v>07社シ国内</v>
          </cell>
          <cell r="D70">
            <v>0</v>
          </cell>
          <cell r="E70">
            <v>50</v>
          </cell>
          <cell r="F70">
            <v>50</v>
          </cell>
          <cell r="G70">
            <v>50</v>
          </cell>
          <cell r="H70">
            <v>50</v>
          </cell>
          <cell r="I70">
            <v>310</v>
          </cell>
          <cell r="J70">
            <v>510</v>
          </cell>
        </row>
        <row r="71">
          <cell r="A71" t="str">
            <v>C</v>
          </cell>
          <cell r="B71" t="str">
            <v>04ＣＳＧ（制御盤）</v>
          </cell>
          <cell r="C71" t="str">
            <v>14社情</v>
          </cell>
          <cell r="D71">
            <v>0</v>
          </cell>
          <cell r="E71">
            <v>0</v>
          </cell>
          <cell r="F71">
            <v>0</v>
          </cell>
          <cell r="G71">
            <v>0</v>
          </cell>
          <cell r="H71">
            <v>0</v>
          </cell>
          <cell r="I71">
            <v>0</v>
          </cell>
          <cell r="J71">
            <v>0</v>
          </cell>
        </row>
        <row r="72">
          <cell r="A72" t="str">
            <v>C</v>
          </cell>
          <cell r="B72" t="str">
            <v>04ＣＳＧ（制御盤）</v>
          </cell>
          <cell r="C72" t="str">
            <v>21直扱</v>
          </cell>
          <cell r="D72">
            <v>0</v>
          </cell>
          <cell r="E72">
            <v>0</v>
          </cell>
          <cell r="F72">
            <v>0</v>
          </cell>
          <cell r="G72">
            <v>0</v>
          </cell>
          <cell r="H72">
            <v>0</v>
          </cell>
          <cell r="I72">
            <v>0</v>
          </cell>
          <cell r="J72">
            <v>0</v>
          </cell>
        </row>
        <row r="73">
          <cell r="A73" t="str">
            <v>C</v>
          </cell>
          <cell r="B73" t="str">
            <v>04ＣＳＧ（制御盤） 計</v>
          </cell>
          <cell r="D73">
            <v>0</v>
          </cell>
          <cell r="E73">
            <v>100</v>
          </cell>
          <cell r="F73">
            <v>100</v>
          </cell>
          <cell r="G73">
            <v>100</v>
          </cell>
          <cell r="H73">
            <v>100</v>
          </cell>
          <cell r="I73">
            <v>510</v>
          </cell>
          <cell r="J73">
            <v>910</v>
          </cell>
        </row>
        <row r="74">
          <cell r="A74" t="str">
            <v>C</v>
          </cell>
          <cell r="B74" t="str">
            <v>05ＣＳＧ（エンジン）</v>
          </cell>
          <cell r="C74" t="str">
            <v>01電力</v>
          </cell>
          <cell r="D74">
            <v>0</v>
          </cell>
          <cell r="E74">
            <v>100</v>
          </cell>
          <cell r="F74">
            <v>100</v>
          </cell>
          <cell r="G74">
            <v>100</v>
          </cell>
          <cell r="H74">
            <v>100</v>
          </cell>
          <cell r="I74">
            <v>390</v>
          </cell>
          <cell r="J74">
            <v>790</v>
          </cell>
        </row>
        <row r="75">
          <cell r="A75" t="str">
            <v>C</v>
          </cell>
          <cell r="B75" t="str">
            <v>05ＣＳＧ（エンジン）</v>
          </cell>
          <cell r="C75" t="str">
            <v>03産業国内</v>
          </cell>
          <cell r="D75">
            <v>0</v>
          </cell>
          <cell r="E75">
            <v>0</v>
          </cell>
          <cell r="F75">
            <v>0</v>
          </cell>
          <cell r="G75">
            <v>0</v>
          </cell>
          <cell r="H75">
            <v>0</v>
          </cell>
          <cell r="I75">
            <v>0</v>
          </cell>
          <cell r="J75">
            <v>0</v>
          </cell>
        </row>
        <row r="76">
          <cell r="A76" t="str">
            <v>C</v>
          </cell>
          <cell r="B76" t="str">
            <v>05ＣＳＧ（エンジン）</v>
          </cell>
          <cell r="C76" t="str">
            <v>07社シ国内</v>
          </cell>
          <cell r="D76">
            <v>0</v>
          </cell>
          <cell r="E76">
            <v>100</v>
          </cell>
          <cell r="F76">
            <v>650</v>
          </cell>
          <cell r="G76">
            <v>100</v>
          </cell>
          <cell r="H76">
            <v>100</v>
          </cell>
          <cell r="I76">
            <v>400</v>
          </cell>
          <cell r="J76">
            <v>1350</v>
          </cell>
        </row>
        <row r="77">
          <cell r="A77" t="str">
            <v>C</v>
          </cell>
          <cell r="B77" t="str">
            <v>05ＣＳＧ（エンジン） 計</v>
          </cell>
          <cell r="D77">
            <v>0</v>
          </cell>
          <cell r="E77">
            <v>200</v>
          </cell>
          <cell r="F77">
            <v>750</v>
          </cell>
          <cell r="G77">
            <v>200</v>
          </cell>
          <cell r="H77">
            <v>200</v>
          </cell>
          <cell r="I77">
            <v>790</v>
          </cell>
          <cell r="J77">
            <v>2140</v>
          </cell>
        </row>
        <row r="78">
          <cell r="A78" t="str">
            <v>C</v>
          </cell>
          <cell r="B78" t="str">
            <v>06ＣＳＧ（ＡＣＧ）</v>
          </cell>
          <cell r="C78" t="str">
            <v>01電力</v>
          </cell>
          <cell r="D78">
            <v>0</v>
          </cell>
          <cell r="E78">
            <v>20</v>
          </cell>
          <cell r="F78">
            <v>20</v>
          </cell>
          <cell r="G78">
            <v>20</v>
          </cell>
          <cell r="H78">
            <v>20</v>
          </cell>
          <cell r="I78">
            <v>50</v>
          </cell>
          <cell r="J78">
            <v>130</v>
          </cell>
        </row>
        <row r="79">
          <cell r="A79" t="str">
            <v>C</v>
          </cell>
          <cell r="B79" t="str">
            <v>06ＣＳＧ（ＡＣＧ）</v>
          </cell>
          <cell r="C79" t="str">
            <v>03産業国内</v>
          </cell>
          <cell r="D79">
            <v>0</v>
          </cell>
          <cell r="E79">
            <v>0</v>
          </cell>
          <cell r="F79">
            <v>0</v>
          </cell>
          <cell r="G79">
            <v>0</v>
          </cell>
          <cell r="H79">
            <v>0</v>
          </cell>
          <cell r="I79">
            <v>0</v>
          </cell>
          <cell r="J79">
            <v>0</v>
          </cell>
        </row>
        <row r="80">
          <cell r="A80" t="str">
            <v>C</v>
          </cell>
          <cell r="B80" t="str">
            <v>06ＣＳＧ（ＡＣＧ）</v>
          </cell>
          <cell r="C80" t="str">
            <v>07社シ国内</v>
          </cell>
          <cell r="D80">
            <v>0</v>
          </cell>
          <cell r="E80">
            <v>20</v>
          </cell>
          <cell r="F80">
            <v>50</v>
          </cell>
          <cell r="G80">
            <v>20</v>
          </cell>
          <cell r="H80">
            <v>20</v>
          </cell>
          <cell r="I80">
            <v>80</v>
          </cell>
          <cell r="J80">
            <v>190</v>
          </cell>
        </row>
        <row r="81">
          <cell r="A81" t="str">
            <v>C</v>
          </cell>
          <cell r="B81" t="str">
            <v>06ＣＳＧ（ＡＣＧ） 計</v>
          </cell>
          <cell r="D81">
            <v>0</v>
          </cell>
          <cell r="E81">
            <v>40</v>
          </cell>
          <cell r="F81">
            <v>70</v>
          </cell>
          <cell r="G81">
            <v>40</v>
          </cell>
          <cell r="H81">
            <v>40</v>
          </cell>
          <cell r="I81">
            <v>130</v>
          </cell>
          <cell r="J81">
            <v>320</v>
          </cell>
        </row>
        <row r="82">
          <cell r="A82" t="str">
            <v>C</v>
          </cell>
          <cell r="B82" t="str">
            <v>07ＭＴＧ,ＥＳＣＯ</v>
          </cell>
          <cell r="C82" t="str">
            <v>01電力</v>
          </cell>
          <cell r="D82">
            <v>0</v>
          </cell>
          <cell r="E82">
            <v>0</v>
          </cell>
          <cell r="F82">
            <v>0</v>
          </cell>
          <cell r="G82">
            <v>0</v>
          </cell>
          <cell r="H82">
            <v>0</v>
          </cell>
          <cell r="I82">
            <v>0</v>
          </cell>
          <cell r="J82">
            <v>0</v>
          </cell>
        </row>
        <row r="83">
          <cell r="A83" t="str">
            <v>C</v>
          </cell>
          <cell r="B83" t="str">
            <v>07ＭＴＧ,ＥＳＣＯ</v>
          </cell>
          <cell r="C83" t="str">
            <v>03産業国内</v>
          </cell>
          <cell r="D83">
            <v>0</v>
          </cell>
          <cell r="E83">
            <v>0</v>
          </cell>
          <cell r="F83">
            <v>0</v>
          </cell>
          <cell r="G83">
            <v>0</v>
          </cell>
          <cell r="H83">
            <v>0</v>
          </cell>
          <cell r="I83">
            <v>0</v>
          </cell>
          <cell r="J83">
            <v>0</v>
          </cell>
        </row>
        <row r="84">
          <cell r="A84" t="str">
            <v>C</v>
          </cell>
          <cell r="B84" t="str">
            <v>07ＭＴＧ,ＥＳＣＯ</v>
          </cell>
          <cell r="C84" t="str">
            <v>07社シ国内</v>
          </cell>
          <cell r="D84">
            <v>0</v>
          </cell>
          <cell r="E84">
            <v>0</v>
          </cell>
          <cell r="F84">
            <v>0</v>
          </cell>
          <cell r="G84">
            <v>0</v>
          </cell>
          <cell r="H84">
            <v>0</v>
          </cell>
          <cell r="I84">
            <v>0</v>
          </cell>
          <cell r="J84">
            <v>0</v>
          </cell>
        </row>
        <row r="85">
          <cell r="A85" t="str">
            <v>C</v>
          </cell>
          <cell r="B85" t="str">
            <v>07ＭＴＧ,ＥＳＣＯ</v>
          </cell>
          <cell r="C85" t="str">
            <v>08ビル</v>
          </cell>
          <cell r="D85">
            <v>0</v>
          </cell>
          <cell r="E85">
            <v>0</v>
          </cell>
          <cell r="F85">
            <v>0</v>
          </cell>
          <cell r="G85">
            <v>0</v>
          </cell>
          <cell r="H85">
            <v>0</v>
          </cell>
          <cell r="I85">
            <v>0</v>
          </cell>
          <cell r="J85">
            <v>0</v>
          </cell>
        </row>
        <row r="86">
          <cell r="A86" t="str">
            <v>C</v>
          </cell>
          <cell r="B86" t="str">
            <v>07ＭＴＧ,ＥＳＣＯ</v>
          </cell>
          <cell r="C86" t="str">
            <v>14社情</v>
          </cell>
          <cell r="D86">
            <v>0</v>
          </cell>
          <cell r="E86">
            <v>0</v>
          </cell>
          <cell r="F86">
            <v>0</v>
          </cell>
          <cell r="G86">
            <v>0</v>
          </cell>
          <cell r="H86">
            <v>0</v>
          </cell>
          <cell r="I86">
            <v>0</v>
          </cell>
          <cell r="J86">
            <v>0</v>
          </cell>
        </row>
        <row r="87">
          <cell r="A87" t="str">
            <v>C</v>
          </cell>
          <cell r="B87" t="str">
            <v>07ＭＴＧ,ＥＳＣＯ</v>
          </cell>
          <cell r="C87" t="str">
            <v>20社供</v>
          </cell>
          <cell r="D87">
            <v>0</v>
          </cell>
          <cell r="E87">
            <v>0</v>
          </cell>
          <cell r="F87">
            <v>0</v>
          </cell>
          <cell r="G87">
            <v>0</v>
          </cell>
          <cell r="H87">
            <v>0</v>
          </cell>
          <cell r="I87">
            <v>0</v>
          </cell>
          <cell r="J87">
            <v>0</v>
          </cell>
        </row>
        <row r="88">
          <cell r="A88" t="str">
            <v>C</v>
          </cell>
          <cell r="B88" t="str">
            <v>07ＭＴＧ,ＥＳＣＯ</v>
          </cell>
          <cell r="C88" t="str">
            <v>21直扱</v>
          </cell>
          <cell r="D88">
            <v>0</v>
          </cell>
          <cell r="E88">
            <v>0</v>
          </cell>
          <cell r="F88">
            <v>0</v>
          </cell>
          <cell r="G88">
            <v>0</v>
          </cell>
          <cell r="H88">
            <v>0</v>
          </cell>
          <cell r="I88">
            <v>0</v>
          </cell>
          <cell r="J88">
            <v>0</v>
          </cell>
        </row>
        <row r="89">
          <cell r="A89" t="str">
            <v>C</v>
          </cell>
          <cell r="B89" t="str">
            <v>07ＭＴＧ,ＥＳＣＯ 計</v>
          </cell>
          <cell r="D89">
            <v>0</v>
          </cell>
          <cell r="E89">
            <v>0</v>
          </cell>
          <cell r="F89">
            <v>0</v>
          </cell>
          <cell r="G89">
            <v>0</v>
          </cell>
          <cell r="H89">
            <v>0</v>
          </cell>
          <cell r="I89">
            <v>0</v>
          </cell>
          <cell r="J89">
            <v>0</v>
          </cell>
        </row>
        <row r="90">
          <cell r="A90" t="str">
            <v>C</v>
          </cell>
          <cell r="B90" t="str">
            <v>08風力発電（制御盤）</v>
          </cell>
          <cell r="C90" t="str">
            <v>01電力</v>
          </cell>
          <cell r="D90">
            <v>0</v>
          </cell>
          <cell r="E90">
            <v>0</v>
          </cell>
          <cell r="F90">
            <v>0</v>
          </cell>
          <cell r="G90">
            <v>0</v>
          </cell>
          <cell r="H90">
            <v>0</v>
          </cell>
          <cell r="I90">
            <v>200</v>
          </cell>
          <cell r="J90">
            <v>200</v>
          </cell>
        </row>
        <row r="91">
          <cell r="A91" t="str">
            <v>C</v>
          </cell>
          <cell r="B91" t="str">
            <v>08風力発電（制御盤）</v>
          </cell>
          <cell r="C91" t="str">
            <v>07社シ国内</v>
          </cell>
          <cell r="D91">
            <v>0</v>
          </cell>
          <cell r="E91">
            <v>0</v>
          </cell>
          <cell r="F91">
            <v>0</v>
          </cell>
          <cell r="G91">
            <v>0</v>
          </cell>
          <cell r="H91">
            <v>0</v>
          </cell>
          <cell r="I91">
            <v>0</v>
          </cell>
          <cell r="J91">
            <v>0</v>
          </cell>
        </row>
        <row r="92">
          <cell r="A92" t="str">
            <v>C</v>
          </cell>
          <cell r="B92" t="str">
            <v>08風力発電（制御盤） 計</v>
          </cell>
          <cell r="D92">
            <v>0</v>
          </cell>
          <cell r="E92">
            <v>0</v>
          </cell>
          <cell r="F92">
            <v>0</v>
          </cell>
          <cell r="G92">
            <v>0</v>
          </cell>
          <cell r="H92">
            <v>0</v>
          </cell>
          <cell r="I92">
            <v>200</v>
          </cell>
          <cell r="J92">
            <v>200</v>
          </cell>
        </row>
        <row r="93">
          <cell r="A93" t="str">
            <v>C</v>
          </cell>
          <cell r="B93" t="str">
            <v>09風力発電（風車）</v>
          </cell>
          <cell r="C93" t="str">
            <v>16ＮＴＴ</v>
          </cell>
          <cell r="D93">
            <v>0</v>
          </cell>
          <cell r="E93">
            <v>0</v>
          </cell>
          <cell r="F93">
            <v>0</v>
          </cell>
          <cell r="G93">
            <v>0</v>
          </cell>
          <cell r="H93">
            <v>0</v>
          </cell>
          <cell r="I93">
            <v>0</v>
          </cell>
          <cell r="J93">
            <v>0</v>
          </cell>
        </row>
        <row r="94">
          <cell r="A94" t="str">
            <v>C</v>
          </cell>
          <cell r="B94" t="str">
            <v>09風力発電（風車） 計</v>
          </cell>
          <cell r="D94">
            <v>0</v>
          </cell>
          <cell r="E94">
            <v>0</v>
          </cell>
          <cell r="F94">
            <v>0</v>
          </cell>
          <cell r="G94">
            <v>0</v>
          </cell>
          <cell r="H94">
            <v>0</v>
          </cell>
          <cell r="I94">
            <v>0</v>
          </cell>
          <cell r="J94">
            <v>0</v>
          </cell>
        </row>
        <row r="95">
          <cell r="A95" t="str">
            <v>C</v>
          </cell>
          <cell r="B95" t="str">
            <v>10風力発電（発電機）</v>
          </cell>
          <cell r="C95" t="str">
            <v>01電力</v>
          </cell>
          <cell r="D95">
            <v>0</v>
          </cell>
          <cell r="E95">
            <v>0</v>
          </cell>
          <cell r="F95">
            <v>0</v>
          </cell>
          <cell r="G95">
            <v>0</v>
          </cell>
          <cell r="H95">
            <v>0</v>
          </cell>
          <cell r="I95">
            <v>420</v>
          </cell>
          <cell r="J95">
            <v>420</v>
          </cell>
        </row>
        <row r="96">
          <cell r="A96" t="str">
            <v>C</v>
          </cell>
          <cell r="B96" t="str">
            <v>10風力発電（発電機） 計</v>
          </cell>
          <cell r="D96">
            <v>0</v>
          </cell>
          <cell r="E96">
            <v>0</v>
          </cell>
          <cell r="F96">
            <v>0</v>
          </cell>
          <cell r="G96">
            <v>0</v>
          </cell>
          <cell r="H96">
            <v>0</v>
          </cell>
          <cell r="I96">
            <v>420</v>
          </cell>
          <cell r="J96">
            <v>420</v>
          </cell>
        </row>
        <row r="97">
          <cell r="A97" t="str">
            <v>C</v>
          </cell>
          <cell r="B97" t="str">
            <v>11ＰＧ（制御盤）</v>
          </cell>
          <cell r="C97" t="str">
            <v>07社シ国内</v>
          </cell>
          <cell r="D97">
            <v>0</v>
          </cell>
          <cell r="E97">
            <v>30</v>
          </cell>
          <cell r="F97">
            <v>30</v>
          </cell>
          <cell r="G97">
            <v>40</v>
          </cell>
          <cell r="H97">
            <v>40</v>
          </cell>
          <cell r="I97">
            <v>70</v>
          </cell>
          <cell r="J97">
            <v>210</v>
          </cell>
        </row>
        <row r="98">
          <cell r="A98" t="str">
            <v>C</v>
          </cell>
          <cell r="B98" t="str">
            <v>11ＰＧ（制御盤）</v>
          </cell>
          <cell r="C98" t="str">
            <v>14社情</v>
          </cell>
          <cell r="D98">
            <v>0</v>
          </cell>
          <cell r="E98">
            <v>0</v>
          </cell>
          <cell r="F98">
            <v>0</v>
          </cell>
          <cell r="G98">
            <v>0</v>
          </cell>
          <cell r="H98">
            <v>0</v>
          </cell>
          <cell r="I98">
            <v>0</v>
          </cell>
          <cell r="J98">
            <v>0</v>
          </cell>
        </row>
        <row r="99">
          <cell r="A99" t="str">
            <v>C</v>
          </cell>
          <cell r="B99" t="str">
            <v>11ＰＧ（制御盤）</v>
          </cell>
          <cell r="C99" t="str">
            <v>21直扱</v>
          </cell>
          <cell r="D99">
            <v>0</v>
          </cell>
          <cell r="E99">
            <v>0</v>
          </cell>
          <cell r="F99">
            <v>0</v>
          </cell>
          <cell r="G99">
            <v>0</v>
          </cell>
          <cell r="H99">
            <v>0</v>
          </cell>
          <cell r="I99">
            <v>0</v>
          </cell>
          <cell r="J99">
            <v>0</v>
          </cell>
        </row>
        <row r="100">
          <cell r="A100" t="str">
            <v>C</v>
          </cell>
          <cell r="B100" t="str">
            <v>11ＰＧ（制御盤） 計</v>
          </cell>
          <cell r="D100">
            <v>0</v>
          </cell>
          <cell r="E100">
            <v>30</v>
          </cell>
          <cell r="F100">
            <v>30</v>
          </cell>
          <cell r="G100">
            <v>40</v>
          </cell>
          <cell r="H100">
            <v>40</v>
          </cell>
          <cell r="I100">
            <v>70</v>
          </cell>
          <cell r="J100">
            <v>210</v>
          </cell>
        </row>
        <row r="101">
          <cell r="A101" t="str">
            <v>C</v>
          </cell>
          <cell r="B101" t="str">
            <v>12ＰＧ（ＡＣＧ）</v>
          </cell>
          <cell r="C101" t="str">
            <v>07社シ国内</v>
          </cell>
          <cell r="D101">
            <v>0</v>
          </cell>
          <cell r="E101">
            <v>30</v>
          </cell>
          <cell r="F101">
            <v>30</v>
          </cell>
          <cell r="G101">
            <v>40</v>
          </cell>
          <cell r="H101">
            <v>40</v>
          </cell>
          <cell r="I101">
            <v>70</v>
          </cell>
          <cell r="J101">
            <v>210</v>
          </cell>
        </row>
        <row r="102">
          <cell r="A102" t="str">
            <v>C</v>
          </cell>
          <cell r="B102" t="str">
            <v>12ＰＧ（ＡＣＧ）</v>
          </cell>
          <cell r="C102" t="str">
            <v>14社情</v>
          </cell>
          <cell r="D102">
            <v>0</v>
          </cell>
          <cell r="E102">
            <v>0</v>
          </cell>
          <cell r="F102">
            <v>0</v>
          </cell>
          <cell r="G102">
            <v>0</v>
          </cell>
          <cell r="H102">
            <v>0</v>
          </cell>
          <cell r="I102">
            <v>0</v>
          </cell>
          <cell r="J102">
            <v>0</v>
          </cell>
        </row>
        <row r="103">
          <cell r="A103" t="str">
            <v>C</v>
          </cell>
          <cell r="B103" t="str">
            <v>12ＰＧ（ＡＣＧ） 計</v>
          </cell>
          <cell r="D103">
            <v>0</v>
          </cell>
          <cell r="E103">
            <v>30</v>
          </cell>
          <cell r="F103">
            <v>30</v>
          </cell>
          <cell r="G103">
            <v>40</v>
          </cell>
          <cell r="H103">
            <v>40</v>
          </cell>
          <cell r="I103">
            <v>70</v>
          </cell>
          <cell r="J103">
            <v>210</v>
          </cell>
        </row>
        <row r="104">
          <cell r="A104" t="str">
            <v>C</v>
          </cell>
          <cell r="B104" t="str">
            <v>13燃料電池</v>
          </cell>
          <cell r="C104" t="str">
            <v>03産業国内</v>
          </cell>
          <cell r="D104">
            <v>0</v>
          </cell>
          <cell r="E104">
            <v>0</v>
          </cell>
          <cell r="F104">
            <v>0</v>
          </cell>
          <cell r="G104">
            <v>0</v>
          </cell>
          <cell r="H104">
            <v>0</v>
          </cell>
          <cell r="I104">
            <v>0</v>
          </cell>
          <cell r="J104">
            <v>0</v>
          </cell>
        </row>
        <row r="105">
          <cell r="A105" t="str">
            <v>C</v>
          </cell>
          <cell r="B105" t="str">
            <v>13燃料電池 計</v>
          </cell>
          <cell r="D105">
            <v>0</v>
          </cell>
          <cell r="E105">
            <v>0</v>
          </cell>
          <cell r="F105">
            <v>0</v>
          </cell>
          <cell r="G105">
            <v>0</v>
          </cell>
          <cell r="H105">
            <v>0</v>
          </cell>
          <cell r="I105">
            <v>0</v>
          </cell>
          <cell r="J105">
            <v>0</v>
          </cell>
        </row>
        <row r="106">
          <cell r="A106" t="str">
            <v>C 計</v>
          </cell>
          <cell r="D106">
            <v>50</v>
          </cell>
          <cell r="E106">
            <v>440</v>
          </cell>
          <cell r="F106">
            <v>1240</v>
          </cell>
          <cell r="G106">
            <v>680</v>
          </cell>
          <cell r="H106">
            <v>1060</v>
          </cell>
          <cell r="I106">
            <v>6050</v>
          </cell>
          <cell r="J106">
            <v>9520</v>
          </cell>
        </row>
        <row r="107">
          <cell r="A107" t="str">
            <v>E</v>
          </cell>
          <cell r="B107" t="str">
            <v>01ＵＰＳ（ビル）</v>
          </cell>
          <cell r="C107" t="str">
            <v>07社シ国内</v>
          </cell>
          <cell r="D107">
            <v>300</v>
          </cell>
          <cell r="E107">
            <v>300</v>
          </cell>
          <cell r="F107">
            <v>300</v>
          </cell>
          <cell r="G107">
            <v>400</v>
          </cell>
          <cell r="H107">
            <v>400</v>
          </cell>
          <cell r="I107">
            <v>1390</v>
          </cell>
          <cell r="J107">
            <v>3090</v>
          </cell>
        </row>
        <row r="108">
          <cell r="A108" t="str">
            <v>E</v>
          </cell>
          <cell r="B108" t="str">
            <v>01ＵＰＳ（ビル）</v>
          </cell>
          <cell r="C108" t="str">
            <v>08ビル</v>
          </cell>
          <cell r="D108">
            <v>0</v>
          </cell>
          <cell r="E108">
            <v>0</v>
          </cell>
          <cell r="F108">
            <v>0</v>
          </cell>
          <cell r="G108">
            <v>0</v>
          </cell>
          <cell r="H108">
            <v>0</v>
          </cell>
          <cell r="I108">
            <v>0</v>
          </cell>
          <cell r="J108">
            <v>0</v>
          </cell>
        </row>
        <row r="109">
          <cell r="A109" t="str">
            <v>E</v>
          </cell>
          <cell r="B109" t="str">
            <v>01ＵＰＳ（ビル）</v>
          </cell>
          <cell r="C109" t="str">
            <v>14社情</v>
          </cell>
          <cell r="D109">
            <v>0</v>
          </cell>
          <cell r="E109">
            <v>0</v>
          </cell>
          <cell r="F109">
            <v>0</v>
          </cell>
          <cell r="G109">
            <v>0</v>
          </cell>
          <cell r="H109">
            <v>0</v>
          </cell>
          <cell r="I109">
            <v>0</v>
          </cell>
          <cell r="J109">
            <v>0</v>
          </cell>
        </row>
        <row r="110">
          <cell r="A110" t="str">
            <v>E</v>
          </cell>
          <cell r="B110" t="str">
            <v>01ＵＰＳ（ビル） 計</v>
          </cell>
          <cell r="D110">
            <v>300</v>
          </cell>
          <cell r="E110">
            <v>300</v>
          </cell>
          <cell r="F110">
            <v>300</v>
          </cell>
          <cell r="G110">
            <v>400</v>
          </cell>
          <cell r="H110">
            <v>400</v>
          </cell>
          <cell r="I110">
            <v>1390</v>
          </cell>
          <cell r="J110">
            <v>3090</v>
          </cell>
        </row>
        <row r="111">
          <cell r="A111" t="str">
            <v>E</v>
          </cell>
          <cell r="B111" t="str">
            <v>02ＵＰＳ（公共・交通）</v>
          </cell>
          <cell r="C111" t="str">
            <v>05交通国内</v>
          </cell>
          <cell r="D111">
            <v>0</v>
          </cell>
          <cell r="E111">
            <v>0</v>
          </cell>
          <cell r="F111">
            <v>0</v>
          </cell>
          <cell r="G111">
            <v>0</v>
          </cell>
          <cell r="H111">
            <v>0</v>
          </cell>
          <cell r="I111">
            <v>50</v>
          </cell>
          <cell r="J111">
            <v>50</v>
          </cell>
        </row>
        <row r="112">
          <cell r="A112" t="str">
            <v>E</v>
          </cell>
          <cell r="B112" t="str">
            <v>02ＵＰＳ（公共・交通）</v>
          </cell>
          <cell r="C112" t="str">
            <v>07社シ国内</v>
          </cell>
          <cell r="D112">
            <v>0</v>
          </cell>
          <cell r="E112">
            <v>0</v>
          </cell>
          <cell r="F112">
            <v>0</v>
          </cell>
          <cell r="G112">
            <v>0</v>
          </cell>
          <cell r="H112">
            <v>0</v>
          </cell>
          <cell r="I112">
            <v>300</v>
          </cell>
          <cell r="J112">
            <v>300</v>
          </cell>
        </row>
        <row r="113">
          <cell r="A113" t="str">
            <v>E</v>
          </cell>
          <cell r="B113" t="str">
            <v>02ＵＰＳ（公共・交通）</v>
          </cell>
          <cell r="C113" t="str">
            <v>14社情</v>
          </cell>
          <cell r="D113">
            <v>0</v>
          </cell>
          <cell r="E113">
            <v>0</v>
          </cell>
          <cell r="F113">
            <v>0</v>
          </cell>
          <cell r="G113">
            <v>0</v>
          </cell>
          <cell r="H113">
            <v>0</v>
          </cell>
          <cell r="I113">
            <v>200</v>
          </cell>
          <cell r="J113">
            <v>200</v>
          </cell>
        </row>
        <row r="114">
          <cell r="A114" t="str">
            <v>E</v>
          </cell>
          <cell r="B114" t="str">
            <v>02ＵＰＳ（公共・交通） 計</v>
          </cell>
          <cell r="D114">
            <v>0</v>
          </cell>
          <cell r="E114">
            <v>0</v>
          </cell>
          <cell r="F114">
            <v>0</v>
          </cell>
          <cell r="G114">
            <v>0</v>
          </cell>
          <cell r="H114">
            <v>0</v>
          </cell>
          <cell r="I114">
            <v>550</v>
          </cell>
          <cell r="J114">
            <v>550</v>
          </cell>
        </row>
        <row r="115">
          <cell r="A115" t="str">
            <v>E</v>
          </cell>
          <cell r="B115" t="str">
            <v>03ＵＰＳ（電力）</v>
          </cell>
          <cell r="C115" t="str">
            <v>01電力</v>
          </cell>
          <cell r="D115">
            <v>0</v>
          </cell>
          <cell r="E115">
            <v>20</v>
          </cell>
          <cell r="F115">
            <v>0</v>
          </cell>
          <cell r="G115">
            <v>10</v>
          </cell>
          <cell r="H115">
            <v>10</v>
          </cell>
          <cell r="I115">
            <v>1030</v>
          </cell>
          <cell r="J115">
            <v>1070</v>
          </cell>
        </row>
        <row r="116">
          <cell r="A116" t="str">
            <v>E</v>
          </cell>
          <cell r="B116" t="str">
            <v>03ＵＰＳ（電力） 計</v>
          </cell>
          <cell r="D116">
            <v>0</v>
          </cell>
          <cell r="E116">
            <v>20</v>
          </cell>
          <cell r="F116">
            <v>0</v>
          </cell>
          <cell r="G116">
            <v>10</v>
          </cell>
          <cell r="H116">
            <v>10</v>
          </cell>
          <cell r="I116">
            <v>1030</v>
          </cell>
          <cell r="J116">
            <v>1070</v>
          </cell>
        </row>
        <row r="117">
          <cell r="A117" t="str">
            <v>E</v>
          </cell>
          <cell r="B117" t="str">
            <v>04ＵＰＳ（工業・機器･社供･直販）</v>
          </cell>
          <cell r="C117" t="str">
            <v>03産業国内</v>
          </cell>
          <cell r="D117">
            <v>0</v>
          </cell>
          <cell r="E117">
            <v>0</v>
          </cell>
          <cell r="F117">
            <v>0</v>
          </cell>
          <cell r="G117">
            <v>50</v>
          </cell>
          <cell r="H117">
            <v>50</v>
          </cell>
          <cell r="I117">
            <v>200</v>
          </cell>
          <cell r="J117">
            <v>300</v>
          </cell>
        </row>
        <row r="118">
          <cell r="A118" t="str">
            <v>E</v>
          </cell>
          <cell r="B118" t="str">
            <v>04ＵＰＳ（工業・機器･社供･直販）</v>
          </cell>
          <cell r="C118" t="str">
            <v>05交通国内</v>
          </cell>
          <cell r="D118">
            <v>0</v>
          </cell>
          <cell r="E118">
            <v>0</v>
          </cell>
          <cell r="F118">
            <v>0</v>
          </cell>
          <cell r="G118">
            <v>0</v>
          </cell>
          <cell r="H118">
            <v>0</v>
          </cell>
          <cell r="I118">
            <v>0</v>
          </cell>
          <cell r="J118">
            <v>0</v>
          </cell>
        </row>
        <row r="119">
          <cell r="A119" t="str">
            <v>E</v>
          </cell>
          <cell r="B119" t="str">
            <v>04ＵＰＳ（工業・機器･社供･直販）</v>
          </cell>
          <cell r="C119" t="str">
            <v>10機器</v>
          </cell>
          <cell r="D119">
            <v>0</v>
          </cell>
          <cell r="E119">
            <v>30</v>
          </cell>
          <cell r="F119">
            <v>30</v>
          </cell>
          <cell r="G119">
            <v>30</v>
          </cell>
          <cell r="H119">
            <v>30</v>
          </cell>
          <cell r="I119">
            <v>40</v>
          </cell>
          <cell r="J119">
            <v>160</v>
          </cell>
        </row>
        <row r="120">
          <cell r="A120" t="str">
            <v>E</v>
          </cell>
          <cell r="B120" t="str">
            <v>04ＵＰＳ（工業・機器･社供･直販）</v>
          </cell>
          <cell r="C120" t="str">
            <v>15通信</v>
          </cell>
          <cell r="D120">
            <v>0</v>
          </cell>
          <cell r="E120">
            <v>0</v>
          </cell>
          <cell r="F120">
            <v>0</v>
          </cell>
          <cell r="G120">
            <v>0</v>
          </cell>
          <cell r="H120">
            <v>0</v>
          </cell>
          <cell r="I120">
            <v>0</v>
          </cell>
          <cell r="J120">
            <v>0</v>
          </cell>
        </row>
        <row r="121">
          <cell r="A121" t="str">
            <v>E</v>
          </cell>
          <cell r="B121" t="str">
            <v>04ＵＰＳ（工業・機器･社供･直販）</v>
          </cell>
          <cell r="C121" t="str">
            <v>20社供</v>
          </cell>
          <cell r="D121">
            <v>50</v>
          </cell>
          <cell r="E121">
            <v>50</v>
          </cell>
          <cell r="F121">
            <v>50</v>
          </cell>
          <cell r="G121">
            <v>50</v>
          </cell>
          <cell r="H121">
            <v>50</v>
          </cell>
          <cell r="I121">
            <v>200</v>
          </cell>
          <cell r="J121">
            <v>450</v>
          </cell>
        </row>
        <row r="122">
          <cell r="A122" t="str">
            <v>E</v>
          </cell>
          <cell r="B122" t="str">
            <v>04ＵＰＳ（工業・機器･社供･直販）</v>
          </cell>
          <cell r="C122" t="str">
            <v>21直扱</v>
          </cell>
          <cell r="D122">
            <v>0</v>
          </cell>
          <cell r="E122">
            <v>0</v>
          </cell>
          <cell r="F122">
            <v>0</v>
          </cell>
          <cell r="G122">
            <v>0</v>
          </cell>
          <cell r="H122">
            <v>0</v>
          </cell>
          <cell r="I122">
            <v>0</v>
          </cell>
          <cell r="J122">
            <v>0</v>
          </cell>
        </row>
        <row r="123">
          <cell r="A123" t="str">
            <v>E</v>
          </cell>
          <cell r="B123" t="str">
            <v>04ＵＰＳ（工業・機器･社供･直販） 計</v>
          </cell>
          <cell r="D123">
            <v>50</v>
          </cell>
          <cell r="E123">
            <v>80</v>
          </cell>
          <cell r="F123">
            <v>80</v>
          </cell>
          <cell r="G123">
            <v>130</v>
          </cell>
          <cell r="H123">
            <v>130</v>
          </cell>
          <cell r="I123">
            <v>440</v>
          </cell>
          <cell r="J123">
            <v>910</v>
          </cell>
        </row>
        <row r="124">
          <cell r="A124" t="str">
            <v>E</v>
          </cell>
          <cell r="B124" t="str">
            <v>05ＵＰＳ（海外)</v>
          </cell>
          <cell r="C124" t="str">
            <v>02電力海</v>
          </cell>
          <cell r="D124">
            <v>0</v>
          </cell>
          <cell r="E124">
            <v>0</v>
          </cell>
          <cell r="F124">
            <v>0</v>
          </cell>
          <cell r="G124">
            <v>0</v>
          </cell>
          <cell r="H124">
            <v>0</v>
          </cell>
          <cell r="I124">
            <v>0</v>
          </cell>
          <cell r="J124">
            <v>0</v>
          </cell>
        </row>
        <row r="125">
          <cell r="A125" t="str">
            <v>E</v>
          </cell>
          <cell r="B125" t="str">
            <v>05ＵＰＳ（海外)</v>
          </cell>
          <cell r="C125" t="str">
            <v>09社シ海</v>
          </cell>
          <cell r="D125">
            <v>100</v>
          </cell>
          <cell r="E125">
            <v>100</v>
          </cell>
          <cell r="F125">
            <v>150</v>
          </cell>
          <cell r="G125">
            <v>150</v>
          </cell>
          <cell r="H125">
            <v>200</v>
          </cell>
          <cell r="I125">
            <v>400</v>
          </cell>
          <cell r="J125">
            <v>1100</v>
          </cell>
        </row>
        <row r="126">
          <cell r="A126" t="str">
            <v>E</v>
          </cell>
          <cell r="B126" t="str">
            <v>05ＵＰＳ（海外) 計</v>
          </cell>
          <cell r="D126">
            <v>100</v>
          </cell>
          <cell r="E126">
            <v>100</v>
          </cell>
          <cell r="F126">
            <v>150</v>
          </cell>
          <cell r="G126">
            <v>150</v>
          </cell>
          <cell r="H126">
            <v>200</v>
          </cell>
          <cell r="I126">
            <v>400</v>
          </cell>
          <cell r="J126">
            <v>1100</v>
          </cell>
        </row>
        <row r="127">
          <cell r="A127" t="str">
            <v>E</v>
          </cell>
          <cell r="B127" t="str">
            <v>06交通ＳＩＶ,Ｓ／Ｓ</v>
          </cell>
          <cell r="C127" t="str">
            <v>05交通国内</v>
          </cell>
          <cell r="D127">
            <v>0</v>
          </cell>
          <cell r="E127">
            <v>0</v>
          </cell>
          <cell r="F127">
            <v>0</v>
          </cell>
          <cell r="G127">
            <v>0</v>
          </cell>
          <cell r="H127">
            <v>0</v>
          </cell>
          <cell r="I127">
            <v>140</v>
          </cell>
          <cell r="J127">
            <v>140</v>
          </cell>
        </row>
        <row r="128">
          <cell r="A128" t="str">
            <v>E</v>
          </cell>
          <cell r="B128" t="str">
            <v>06交通ＳＩＶ,Ｓ／Ｓ</v>
          </cell>
          <cell r="C128" t="str">
            <v>06交通海外</v>
          </cell>
          <cell r="D128">
            <v>0</v>
          </cell>
          <cell r="E128">
            <v>0</v>
          </cell>
          <cell r="F128">
            <v>0</v>
          </cell>
          <cell r="G128">
            <v>0</v>
          </cell>
          <cell r="H128">
            <v>0</v>
          </cell>
          <cell r="I128">
            <v>0</v>
          </cell>
          <cell r="J128">
            <v>0</v>
          </cell>
        </row>
        <row r="129">
          <cell r="A129" t="str">
            <v>E</v>
          </cell>
          <cell r="B129" t="str">
            <v>06交通ＳＩＶ,Ｓ／Ｓ</v>
          </cell>
          <cell r="C129" t="str">
            <v>20社供</v>
          </cell>
          <cell r="D129">
            <v>0</v>
          </cell>
          <cell r="E129">
            <v>0</v>
          </cell>
          <cell r="F129">
            <v>150</v>
          </cell>
          <cell r="G129">
            <v>0</v>
          </cell>
          <cell r="H129">
            <v>20</v>
          </cell>
          <cell r="I129">
            <v>490</v>
          </cell>
          <cell r="J129">
            <v>660</v>
          </cell>
        </row>
        <row r="130">
          <cell r="A130" t="str">
            <v>E</v>
          </cell>
          <cell r="B130" t="str">
            <v>06交通ＳＩＶ,Ｓ／Ｓ</v>
          </cell>
          <cell r="C130" t="str">
            <v>21直扱</v>
          </cell>
          <cell r="D130">
            <v>0</v>
          </cell>
          <cell r="E130">
            <v>0</v>
          </cell>
          <cell r="F130">
            <v>0</v>
          </cell>
          <cell r="G130">
            <v>0</v>
          </cell>
          <cell r="H130">
            <v>0</v>
          </cell>
          <cell r="I130">
            <v>0</v>
          </cell>
          <cell r="J130">
            <v>0</v>
          </cell>
        </row>
        <row r="131">
          <cell r="A131" t="str">
            <v>E</v>
          </cell>
          <cell r="B131" t="str">
            <v>06交通ＳＩＶ,Ｓ／Ｓ 計</v>
          </cell>
          <cell r="D131">
            <v>0</v>
          </cell>
          <cell r="E131">
            <v>0</v>
          </cell>
          <cell r="F131">
            <v>150</v>
          </cell>
          <cell r="G131">
            <v>0</v>
          </cell>
          <cell r="H131">
            <v>20</v>
          </cell>
          <cell r="I131">
            <v>630</v>
          </cell>
          <cell r="J131">
            <v>800</v>
          </cell>
        </row>
        <row r="132">
          <cell r="A132" t="str">
            <v>E</v>
          </cell>
          <cell r="B132" t="str">
            <v>07電力一般,ＤＣ送電</v>
          </cell>
          <cell r="C132" t="str">
            <v>01電力</v>
          </cell>
          <cell r="D132">
            <v>0</v>
          </cell>
          <cell r="E132">
            <v>0</v>
          </cell>
          <cell r="F132">
            <v>0</v>
          </cell>
          <cell r="G132">
            <v>0</v>
          </cell>
          <cell r="H132">
            <v>0</v>
          </cell>
          <cell r="I132">
            <v>150</v>
          </cell>
          <cell r="J132">
            <v>150</v>
          </cell>
        </row>
        <row r="133">
          <cell r="A133" t="str">
            <v>E</v>
          </cell>
          <cell r="B133" t="str">
            <v>07電力一般,ＤＣ送電</v>
          </cell>
          <cell r="C133" t="str">
            <v>02電力海</v>
          </cell>
          <cell r="D133">
            <v>370</v>
          </cell>
          <cell r="E133">
            <v>90</v>
          </cell>
          <cell r="F133">
            <v>90</v>
          </cell>
          <cell r="G133">
            <v>0</v>
          </cell>
          <cell r="H133">
            <v>90</v>
          </cell>
          <cell r="I133">
            <v>280</v>
          </cell>
          <cell r="J133">
            <v>920</v>
          </cell>
        </row>
        <row r="134">
          <cell r="A134" t="str">
            <v>E</v>
          </cell>
          <cell r="B134" t="str">
            <v>07電力一般,ＤＣ送電</v>
          </cell>
          <cell r="C134" t="str">
            <v>03産業国内</v>
          </cell>
          <cell r="D134">
            <v>0</v>
          </cell>
          <cell r="E134">
            <v>0</v>
          </cell>
          <cell r="F134">
            <v>0</v>
          </cell>
          <cell r="G134">
            <v>0</v>
          </cell>
          <cell r="H134">
            <v>0</v>
          </cell>
          <cell r="I134">
            <v>20</v>
          </cell>
          <cell r="J134">
            <v>20</v>
          </cell>
        </row>
        <row r="135">
          <cell r="A135" t="str">
            <v>E</v>
          </cell>
          <cell r="B135" t="str">
            <v>07電力一般,ＤＣ送電</v>
          </cell>
          <cell r="C135" t="str">
            <v>05交通国内</v>
          </cell>
          <cell r="D135">
            <v>0</v>
          </cell>
          <cell r="E135">
            <v>0</v>
          </cell>
          <cell r="F135">
            <v>0</v>
          </cell>
          <cell r="G135">
            <v>0</v>
          </cell>
          <cell r="H135">
            <v>0</v>
          </cell>
          <cell r="I135">
            <v>0</v>
          </cell>
          <cell r="J135">
            <v>0</v>
          </cell>
        </row>
        <row r="136">
          <cell r="A136" t="str">
            <v>E</v>
          </cell>
          <cell r="B136" t="str">
            <v>07電力一般,ＤＣ送電</v>
          </cell>
          <cell r="C136" t="str">
            <v>07社シ国内</v>
          </cell>
          <cell r="D136">
            <v>0</v>
          </cell>
          <cell r="E136">
            <v>0</v>
          </cell>
          <cell r="F136">
            <v>0</v>
          </cell>
          <cell r="G136">
            <v>0</v>
          </cell>
          <cell r="H136">
            <v>0</v>
          </cell>
          <cell r="I136">
            <v>100</v>
          </cell>
          <cell r="J136">
            <v>100</v>
          </cell>
        </row>
        <row r="137">
          <cell r="A137" t="str">
            <v>E</v>
          </cell>
          <cell r="B137" t="str">
            <v>07電力一般,ＤＣ送電</v>
          </cell>
          <cell r="C137" t="str">
            <v>14社情</v>
          </cell>
          <cell r="D137">
            <v>0</v>
          </cell>
          <cell r="E137">
            <v>0</v>
          </cell>
          <cell r="F137">
            <v>0</v>
          </cell>
          <cell r="G137">
            <v>0</v>
          </cell>
          <cell r="H137">
            <v>0</v>
          </cell>
          <cell r="I137">
            <v>0</v>
          </cell>
          <cell r="J137">
            <v>0</v>
          </cell>
        </row>
        <row r="138">
          <cell r="A138" t="str">
            <v>E</v>
          </cell>
          <cell r="B138" t="str">
            <v>07電力一般,ＤＣ送電</v>
          </cell>
          <cell r="C138" t="str">
            <v>20社供</v>
          </cell>
          <cell r="D138">
            <v>0</v>
          </cell>
          <cell r="E138">
            <v>0</v>
          </cell>
          <cell r="F138">
            <v>150</v>
          </cell>
          <cell r="G138">
            <v>0</v>
          </cell>
          <cell r="H138">
            <v>0</v>
          </cell>
          <cell r="I138">
            <v>0</v>
          </cell>
          <cell r="J138">
            <v>150</v>
          </cell>
        </row>
        <row r="139">
          <cell r="A139" t="str">
            <v>E</v>
          </cell>
          <cell r="B139" t="str">
            <v>07電力一般,ＤＣ送電</v>
          </cell>
          <cell r="C139" t="str">
            <v>21直扱</v>
          </cell>
          <cell r="D139">
            <v>0</v>
          </cell>
          <cell r="E139">
            <v>0</v>
          </cell>
          <cell r="F139">
            <v>0</v>
          </cell>
          <cell r="G139">
            <v>0</v>
          </cell>
          <cell r="H139">
            <v>0</v>
          </cell>
          <cell r="I139">
            <v>0</v>
          </cell>
          <cell r="J139">
            <v>0</v>
          </cell>
        </row>
        <row r="140">
          <cell r="A140" t="str">
            <v>E</v>
          </cell>
          <cell r="B140" t="str">
            <v>07電力一般,ＤＣ送電 計</v>
          </cell>
          <cell r="D140">
            <v>370</v>
          </cell>
          <cell r="E140">
            <v>90</v>
          </cell>
          <cell r="F140">
            <v>240</v>
          </cell>
          <cell r="G140">
            <v>0</v>
          </cell>
          <cell r="H140">
            <v>90</v>
          </cell>
          <cell r="I140">
            <v>550</v>
          </cell>
          <cell r="J140">
            <v>1340</v>
          </cell>
        </row>
        <row r="141">
          <cell r="A141" t="str">
            <v>E</v>
          </cell>
          <cell r="B141" t="str">
            <v>08可変速</v>
          </cell>
          <cell r="C141" t="str">
            <v>01電力</v>
          </cell>
          <cell r="D141">
            <v>0</v>
          </cell>
          <cell r="E141">
            <v>0</v>
          </cell>
          <cell r="F141">
            <v>0</v>
          </cell>
          <cell r="G141">
            <v>0</v>
          </cell>
          <cell r="H141">
            <v>0</v>
          </cell>
          <cell r="I141">
            <v>150</v>
          </cell>
          <cell r="J141">
            <v>150</v>
          </cell>
        </row>
        <row r="142">
          <cell r="A142" t="str">
            <v>E</v>
          </cell>
          <cell r="B142" t="str">
            <v>08可変速</v>
          </cell>
          <cell r="C142" t="str">
            <v>02電力海</v>
          </cell>
          <cell r="D142">
            <v>0</v>
          </cell>
          <cell r="E142">
            <v>0</v>
          </cell>
          <cell r="F142">
            <v>0</v>
          </cell>
          <cell r="G142">
            <v>0</v>
          </cell>
          <cell r="H142">
            <v>0</v>
          </cell>
          <cell r="I142">
            <v>0</v>
          </cell>
          <cell r="J142">
            <v>0</v>
          </cell>
        </row>
        <row r="143">
          <cell r="A143" t="str">
            <v>E</v>
          </cell>
          <cell r="B143" t="str">
            <v>08可変速</v>
          </cell>
          <cell r="C143" t="str">
            <v>03産業国内</v>
          </cell>
          <cell r="D143">
            <v>0</v>
          </cell>
          <cell r="E143">
            <v>20</v>
          </cell>
          <cell r="F143">
            <v>0</v>
          </cell>
          <cell r="G143">
            <v>0</v>
          </cell>
          <cell r="H143">
            <v>0</v>
          </cell>
          <cell r="I143">
            <v>2240</v>
          </cell>
          <cell r="J143">
            <v>2260</v>
          </cell>
        </row>
        <row r="144">
          <cell r="A144" t="str">
            <v>E</v>
          </cell>
          <cell r="B144" t="str">
            <v>08可変速</v>
          </cell>
          <cell r="C144" t="str">
            <v>04産業海外</v>
          </cell>
          <cell r="D144">
            <v>0</v>
          </cell>
          <cell r="E144">
            <v>0</v>
          </cell>
          <cell r="F144">
            <v>0</v>
          </cell>
          <cell r="G144">
            <v>0</v>
          </cell>
          <cell r="H144">
            <v>0</v>
          </cell>
          <cell r="I144">
            <v>1100</v>
          </cell>
          <cell r="J144">
            <v>1100</v>
          </cell>
        </row>
        <row r="145">
          <cell r="A145" t="str">
            <v>E</v>
          </cell>
          <cell r="B145" t="str">
            <v>08可変速</v>
          </cell>
          <cell r="C145" t="str">
            <v>21直扱</v>
          </cell>
          <cell r="D145">
            <v>0</v>
          </cell>
          <cell r="E145">
            <v>0</v>
          </cell>
          <cell r="F145">
            <v>0</v>
          </cell>
          <cell r="G145">
            <v>0</v>
          </cell>
          <cell r="H145">
            <v>0</v>
          </cell>
          <cell r="I145">
            <v>0</v>
          </cell>
          <cell r="J145">
            <v>0</v>
          </cell>
        </row>
        <row r="146">
          <cell r="A146" t="str">
            <v>E</v>
          </cell>
          <cell r="B146" t="str">
            <v>08可変速 計</v>
          </cell>
          <cell r="D146">
            <v>0</v>
          </cell>
          <cell r="E146">
            <v>20</v>
          </cell>
          <cell r="F146">
            <v>0</v>
          </cell>
          <cell r="G146">
            <v>0</v>
          </cell>
          <cell r="H146">
            <v>0</v>
          </cell>
          <cell r="I146">
            <v>3490</v>
          </cell>
          <cell r="J146">
            <v>3510</v>
          </cell>
        </row>
        <row r="147">
          <cell r="A147" t="str">
            <v>E</v>
          </cell>
          <cell r="B147" t="str">
            <v>09インバータ</v>
          </cell>
          <cell r="C147" t="str">
            <v>01電力</v>
          </cell>
          <cell r="D147">
            <v>0</v>
          </cell>
          <cell r="E147">
            <v>0</v>
          </cell>
          <cell r="F147">
            <v>0</v>
          </cell>
          <cell r="G147">
            <v>0</v>
          </cell>
          <cell r="H147">
            <v>0</v>
          </cell>
          <cell r="I147">
            <v>0</v>
          </cell>
          <cell r="J147">
            <v>0</v>
          </cell>
        </row>
        <row r="148">
          <cell r="A148" t="str">
            <v>E</v>
          </cell>
          <cell r="B148" t="str">
            <v>09インバータ</v>
          </cell>
          <cell r="C148" t="str">
            <v>03産業国内</v>
          </cell>
          <cell r="D148">
            <v>0</v>
          </cell>
          <cell r="E148">
            <v>0</v>
          </cell>
          <cell r="F148">
            <v>0</v>
          </cell>
          <cell r="G148">
            <v>100</v>
          </cell>
          <cell r="H148">
            <v>100</v>
          </cell>
          <cell r="I148">
            <v>120</v>
          </cell>
          <cell r="J148">
            <v>320</v>
          </cell>
        </row>
        <row r="149">
          <cell r="A149" t="str">
            <v>E</v>
          </cell>
          <cell r="B149" t="str">
            <v>09インバータ</v>
          </cell>
          <cell r="C149" t="str">
            <v>04産業海外</v>
          </cell>
          <cell r="D149">
            <v>0</v>
          </cell>
          <cell r="E149">
            <v>0</v>
          </cell>
          <cell r="F149">
            <v>0</v>
          </cell>
          <cell r="G149">
            <v>0</v>
          </cell>
          <cell r="H149">
            <v>0</v>
          </cell>
          <cell r="I149">
            <v>0</v>
          </cell>
          <cell r="J149">
            <v>0</v>
          </cell>
        </row>
        <row r="150">
          <cell r="A150" t="str">
            <v>E</v>
          </cell>
          <cell r="B150" t="str">
            <v>09インバータ</v>
          </cell>
          <cell r="C150" t="str">
            <v>05交通国内</v>
          </cell>
          <cell r="D150">
            <v>0</v>
          </cell>
          <cell r="E150">
            <v>0</v>
          </cell>
          <cell r="F150">
            <v>0</v>
          </cell>
          <cell r="G150">
            <v>0</v>
          </cell>
          <cell r="H150">
            <v>0</v>
          </cell>
          <cell r="I150">
            <v>0</v>
          </cell>
          <cell r="J150">
            <v>0</v>
          </cell>
        </row>
        <row r="151">
          <cell r="A151" t="str">
            <v>E</v>
          </cell>
          <cell r="B151" t="str">
            <v>09インバータ</v>
          </cell>
          <cell r="C151" t="str">
            <v>07社シ国内</v>
          </cell>
          <cell r="D151">
            <v>0</v>
          </cell>
          <cell r="E151">
            <v>0</v>
          </cell>
          <cell r="F151">
            <v>0</v>
          </cell>
          <cell r="G151">
            <v>0</v>
          </cell>
          <cell r="H151">
            <v>0</v>
          </cell>
          <cell r="I151">
            <v>150</v>
          </cell>
          <cell r="J151">
            <v>150</v>
          </cell>
        </row>
        <row r="152">
          <cell r="A152" t="str">
            <v>E</v>
          </cell>
          <cell r="B152" t="str">
            <v>09インバータ</v>
          </cell>
          <cell r="C152" t="str">
            <v>10機器</v>
          </cell>
          <cell r="D152">
            <v>60</v>
          </cell>
          <cell r="E152">
            <v>60</v>
          </cell>
          <cell r="F152">
            <v>70</v>
          </cell>
          <cell r="G152">
            <v>70</v>
          </cell>
          <cell r="H152">
            <v>70</v>
          </cell>
          <cell r="I152">
            <v>70</v>
          </cell>
          <cell r="J152">
            <v>400</v>
          </cell>
        </row>
        <row r="153">
          <cell r="A153" t="str">
            <v>E</v>
          </cell>
          <cell r="B153" t="str">
            <v>09インバータ</v>
          </cell>
          <cell r="C153" t="str">
            <v>12ＦＡ海</v>
          </cell>
          <cell r="D153">
            <v>70</v>
          </cell>
          <cell r="E153">
            <v>70</v>
          </cell>
          <cell r="F153">
            <v>70</v>
          </cell>
          <cell r="G153">
            <v>80</v>
          </cell>
          <cell r="H153">
            <v>80</v>
          </cell>
          <cell r="I153">
            <v>80</v>
          </cell>
          <cell r="J153">
            <v>450</v>
          </cell>
        </row>
        <row r="154">
          <cell r="A154" t="str">
            <v>E</v>
          </cell>
          <cell r="B154" t="str">
            <v>09インバータ</v>
          </cell>
          <cell r="C154" t="str">
            <v>14社情</v>
          </cell>
          <cell r="D154">
            <v>0</v>
          </cell>
          <cell r="E154">
            <v>0</v>
          </cell>
          <cell r="F154">
            <v>0</v>
          </cell>
          <cell r="G154">
            <v>0</v>
          </cell>
          <cell r="H154">
            <v>0</v>
          </cell>
          <cell r="I154">
            <v>0</v>
          </cell>
          <cell r="J154">
            <v>0</v>
          </cell>
        </row>
        <row r="155">
          <cell r="A155" t="str">
            <v>E</v>
          </cell>
          <cell r="B155" t="str">
            <v>09インバータ</v>
          </cell>
          <cell r="C155" t="str">
            <v>21直扱</v>
          </cell>
          <cell r="D155">
            <v>0</v>
          </cell>
          <cell r="E155">
            <v>0</v>
          </cell>
          <cell r="F155">
            <v>0</v>
          </cell>
          <cell r="G155">
            <v>0</v>
          </cell>
          <cell r="H155">
            <v>0</v>
          </cell>
          <cell r="I155">
            <v>0</v>
          </cell>
          <cell r="J155">
            <v>0</v>
          </cell>
        </row>
        <row r="156">
          <cell r="A156" t="str">
            <v>E</v>
          </cell>
          <cell r="B156" t="str">
            <v>09インバータ 計</v>
          </cell>
          <cell r="D156">
            <v>130</v>
          </cell>
          <cell r="E156">
            <v>130</v>
          </cell>
          <cell r="F156">
            <v>140</v>
          </cell>
          <cell r="G156">
            <v>250</v>
          </cell>
          <cell r="H156">
            <v>250</v>
          </cell>
          <cell r="I156">
            <v>420</v>
          </cell>
          <cell r="J156">
            <v>1320</v>
          </cell>
        </row>
        <row r="157">
          <cell r="A157" t="str">
            <v>E</v>
          </cell>
          <cell r="B157" t="str">
            <v>10車冷</v>
          </cell>
          <cell r="C157" t="str">
            <v>20社供</v>
          </cell>
          <cell r="D157">
            <v>0</v>
          </cell>
          <cell r="E157">
            <v>0</v>
          </cell>
          <cell r="F157">
            <v>0</v>
          </cell>
          <cell r="G157">
            <v>0</v>
          </cell>
          <cell r="H157">
            <v>0</v>
          </cell>
          <cell r="I157">
            <v>0</v>
          </cell>
          <cell r="J157">
            <v>0</v>
          </cell>
        </row>
        <row r="158">
          <cell r="A158" t="str">
            <v>E</v>
          </cell>
          <cell r="B158" t="str">
            <v>10車冷 計</v>
          </cell>
          <cell r="D158">
            <v>0</v>
          </cell>
          <cell r="E158">
            <v>0</v>
          </cell>
          <cell r="F158">
            <v>0</v>
          </cell>
          <cell r="G158">
            <v>0</v>
          </cell>
          <cell r="H158">
            <v>0</v>
          </cell>
          <cell r="I158">
            <v>0</v>
          </cell>
          <cell r="J158">
            <v>0</v>
          </cell>
        </row>
        <row r="159">
          <cell r="A159" t="str">
            <v>E</v>
          </cell>
          <cell r="B159" t="str">
            <v>11メッキ他</v>
          </cell>
          <cell r="C159" t="str">
            <v>01電力</v>
          </cell>
          <cell r="D159">
            <v>0</v>
          </cell>
          <cell r="E159">
            <v>0</v>
          </cell>
          <cell r="F159">
            <v>0</v>
          </cell>
          <cell r="G159">
            <v>0</v>
          </cell>
          <cell r="H159">
            <v>0</v>
          </cell>
          <cell r="I159">
            <v>0</v>
          </cell>
          <cell r="J159">
            <v>0</v>
          </cell>
        </row>
        <row r="160">
          <cell r="A160" t="str">
            <v>E</v>
          </cell>
          <cell r="B160" t="str">
            <v>11メッキ他</v>
          </cell>
          <cell r="C160" t="str">
            <v>03産業国内</v>
          </cell>
          <cell r="D160">
            <v>0</v>
          </cell>
          <cell r="E160">
            <v>0</v>
          </cell>
          <cell r="F160">
            <v>0</v>
          </cell>
          <cell r="G160">
            <v>0</v>
          </cell>
          <cell r="H160">
            <v>0</v>
          </cell>
          <cell r="I160">
            <v>340</v>
          </cell>
          <cell r="J160">
            <v>340</v>
          </cell>
        </row>
        <row r="161">
          <cell r="A161" t="str">
            <v>E</v>
          </cell>
          <cell r="B161" t="str">
            <v>11メッキ他</v>
          </cell>
          <cell r="C161" t="str">
            <v>04産業海外</v>
          </cell>
          <cell r="D161">
            <v>0</v>
          </cell>
          <cell r="E161">
            <v>0</v>
          </cell>
          <cell r="F161">
            <v>0</v>
          </cell>
          <cell r="G161">
            <v>0</v>
          </cell>
          <cell r="H161">
            <v>0</v>
          </cell>
          <cell r="I161">
            <v>0</v>
          </cell>
          <cell r="J161">
            <v>0</v>
          </cell>
        </row>
        <row r="162">
          <cell r="A162" t="str">
            <v>E</v>
          </cell>
          <cell r="B162" t="str">
            <v>11メッキ他</v>
          </cell>
          <cell r="C162" t="str">
            <v>05交通国内</v>
          </cell>
          <cell r="D162">
            <v>0</v>
          </cell>
          <cell r="E162">
            <v>0</v>
          </cell>
          <cell r="F162">
            <v>0</v>
          </cell>
          <cell r="G162">
            <v>0</v>
          </cell>
          <cell r="H162">
            <v>0</v>
          </cell>
          <cell r="I162">
            <v>200</v>
          </cell>
          <cell r="J162">
            <v>200</v>
          </cell>
        </row>
        <row r="163">
          <cell r="A163" t="str">
            <v>E</v>
          </cell>
          <cell r="B163" t="str">
            <v>11メッキ他</v>
          </cell>
          <cell r="C163" t="str">
            <v>07社シ国内</v>
          </cell>
          <cell r="D163">
            <v>0</v>
          </cell>
          <cell r="E163">
            <v>0</v>
          </cell>
          <cell r="F163">
            <v>0</v>
          </cell>
          <cell r="G163">
            <v>0</v>
          </cell>
          <cell r="H163">
            <v>0</v>
          </cell>
          <cell r="I163">
            <v>0</v>
          </cell>
          <cell r="J163">
            <v>0</v>
          </cell>
        </row>
        <row r="164">
          <cell r="A164" t="str">
            <v>E</v>
          </cell>
          <cell r="B164" t="str">
            <v>11メッキ他</v>
          </cell>
          <cell r="C164" t="str">
            <v>09社シ海</v>
          </cell>
          <cell r="D164">
            <v>0</v>
          </cell>
          <cell r="E164">
            <v>0</v>
          </cell>
          <cell r="F164">
            <v>0</v>
          </cell>
          <cell r="G164">
            <v>0</v>
          </cell>
          <cell r="H164">
            <v>0</v>
          </cell>
          <cell r="I164">
            <v>0</v>
          </cell>
          <cell r="J164">
            <v>0</v>
          </cell>
        </row>
        <row r="165">
          <cell r="A165" t="str">
            <v>E</v>
          </cell>
          <cell r="B165" t="str">
            <v>11メッキ他</v>
          </cell>
          <cell r="C165" t="str">
            <v>10機器</v>
          </cell>
          <cell r="D165">
            <v>0</v>
          </cell>
          <cell r="E165">
            <v>0</v>
          </cell>
          <cell r="F165">
            <v>0</v>
          </cell>
          <cell r="G165">
            <v>0</v>
          </cell>
          <cell r="H165">
            <v>0</v>
          </cell>
          <cell r="I165">
            <v>0</v>
          </cell>
          <cell r="J165">
            <v>0</v>
          </cell>
        </row>
        <row r="166">
          <cell r="A166" t="str">
            <v>E</v>
          </cell>
          <cell r="B166" t="str">
            <v>11メッキ他</v>
          </cell>
          <cell r="C166" t="str">
            <v>11産メカ</v>
          </cell>
          <cell r="D166">
            <v>0</v>
          </cell>
          <cell r="E166">
            <v>0</v>
          </cell>
          <cell r="F166">
            <v>0</v>
          </cell>
          <cell r="G166">
            <v>0</v>
          </cell>
          <cell r="H166">
            <v>0</v>
          </cell>
          <cell r="I166">
            <v>10</v>
          </cell>
          <cell r="J166">
            <v>10</v>
          </cell>
        </row>
        <row r="167">
          <cell r="A167" t="str">
            <v>E</v>
          </cell>
          <cell r="B167" t="str">
            <v>11メッキ他</v>
          </cell>
          <cell r="C167" t="str">
            <v>20社供</v>
          </cell>
          <cell r="D167">
            <v>0</v>
          </cell>
          <cell r="E167">
            <v>0</v>
          </cell>
          <cell r="F167">
            <v>0</v>
          </cell>
          <cell r="G167">
            <v>0</v>
          </cell>
          <cell r="H167">
            <v>0</v>
          </cell>
          <cell r="I167">
            <v>0</v>
          </cell>
          <cell r="J167">
            <v>0</v>
          </cell>
        </row>
        <row r="168">
          <cell r="A168" t="str">
            <v>E</v>
          </cell>
          <cell r="B168" t="str">
            <v>11メッキ他</v>
          </cell>
          <cell r="C168" t="str">
            <v>21直扱</v>
          </cell>
          <cell r="D168">
            <v>0</v>
          </cell>
          <cell r="E168">
            <v>0</v>
          </cell>
          <cell r="F168">
            <v>0</v>
          </cell>
          <cell r="G168">
            <v>0</v>
          </cell>
          <cell r="H168">
            <v>0</v>
          </cell>
          <cell r="I168">
            <v>0</v>
          </cell>
          <cell r="J168">
            <v>0</v>
          </cell>
        </row>
        <row r="169">
          <cell r="A169" t="str">
            <v>E</v>
          </cell>
          <cell r="B169" t="str">
            <v>11メッキ他 計</v>
          </cell>
          <cell r="D169">
            <v>0</v>
          </cell>
          <cell r="E169">
            <v>0</v>
          </cell>
          <cell r="F169">
            <v>0</v>
          </cell>
          <cell r="G169">
            <v>0</v>
          </cell>
          <cell r="H169">
            <v>0</v>
          </cell>
          <cell r="I169">
            <v>550</v>
          </cell>
          <cell r="J169">
            <v>550</v>
          </cell>
        </row>
        <row r="170">
          <cell r="A170" t="str">
            <v>E 計</v>
          </cell>
          <cell r="D170">
            <v>950</v>
          </cell>
          <cell r="E170">
            <v>740</v>
          </cell>
          <cell r="F170">
            <v>1060</v>
          </cell>
          <cell r="G170">
            <v>940</v>
          </cell>
          <cell r="H170">
            <v>1100</v>
          </cell>
          <cell r="I170">
            <v>9450</v>
          </cell>
          <cell r="J170">
            <v>14240</v>
          </cell>
        </row>
        <row r="171">
          <cell r="A171" t="str">
            <v>F</v>
          </cell>
          <cell r="B171" t="str">
            <v>盤製</v>
          </cell>
          <cell r="C171" t="str">
            <v>05交通国内</v>
          </cell>
          <cell r="D171">
            <v>0</v>
          </cell>
          <cell r="E171">
            <v>0</v>
          </cell>
          <cell r="F171">
            <v>0</v>
          </cell>
          <cell r="G171">
            <v>0</v>
          </cell>
          <cell r="H171">
            <v>0</v>
          </cell>
          <cell r="I171">
            <v>30</v>
          </cell>
          <cell r="J171">
            <v>30</v>
          </cell>
        </row>
        <row r="172">
          <cell r="A172" t="str">
            <v>F</v>
          </cell>
          <cell r="B172" t="str">
            <v>盤製</v>
          </cell>
          <cell r="C172" t="str">
            <v>20社供</v>
          </cell>
          <cell r="D172">
            <v>0</v>
          </cell>
          <cell r="E172">
            <v>0</v>
          </cell>
          <cell r="F172">
            <v>0</v>
          </cell>
          <cell r="G172">
            <v>0</v>
          </cell>
          <cell r="H172">
            <v>0</v>
          </cell>
          <cell r="I172">
            <v>370</v>
          </cell>
          <cell r="J172">
            <v>370</v>
          </cell>
        </row>
        <row r="173">
          <cell r="A173" t="str">
            <v>F</v>
          </cell>
          <cell r="B173" t="str">
            <v>盤製</v>
          </cell>
          <cell r="C173" t="str">
            <v>21直扱</v>
          </cell>
          <cell r="D173">
            <v>0</v>
          </cell>
          <cell r="E173">
            <v>0</v>
          </cell>
          <cell r="F173">
            <v>0</v>
          </cell>
          <cell r="G173">
            <v>0</v>
          </cell>
          <cell r="H173">
            <v>0</v>
          </cell>
          <cell r="I173">
            <v>0</v>
          </cell>
          <cell r="J173">
            <v>0</v>
          </cell>
        </row>
        <row r="174">
          <cell r="A174" t="str">
            <v>F</v>
          </cell>
          <cell r="B174" t="str">
            <v>盤製 計</v>
          </cell>
          <cell r="D174">
            <v>0</v>
          </cell>
          <cell r="E174">
            <v>0</v>
          </cell>
          <cell r="F174">
            <v>0</v>
          </cell>
          <cell r="G174">
            <v>0</v>
          </cell>
          <cell r="H174">
            <v>0</v>
          </cell>
          <cell r="I174">
            <v>400</v>
          </cell>
          <cell r="J174">
            <v>400</v>
          </cell>
        </row>
        <row r="175">
          <cell r="A175" t="str">
            <v>F 計</v>
          </cell>
          <cell r="D175">
            <v>0</v>
          </cell>
          <cell r="E175">
            <v>0</v>
          </cell>
          <cell r="F175">
            <v>0</v>
          </cell>
          <cell r="G175">
            <v>0</v>
          </cell>
          <cell r="H175">
            <v>0</v>
          </cell>
          <cell r="I175">
            <v>400</v>
          </cell>
          <cell r="J175">
            <v>400</v>
          </cell>
        </row>
        <row r="176">
          <cell r="A176" t="str">
            <v>G</v>
          </cell>
          <cell r="B176" t="str">
            <v>01水力プラント国内</v>
          </cell>
          <cell r="C176" t="str">
            <v>01電力</v>
          </cell>
          <cell r="D176">
            <v>0</v>
          </cell>
          <cell r="E176">
            <v>0</v>
          </cell>
          <cell r="F176">
            <v>0</v>
          </cell>
          <cell r="G176">
            <v>0</v>
          </cell>
          <cell r="H176">
            <v>0</v>
          </cell>
          <cell r="I176">
            <v>0</v>
          </cell>
          <cell r="J176">
            <v>0</v>
          </cell>
        </row>
        <row r="177">
          <cell r="A177" t="str">
            <v>G</v>
          </cell>
          <cell r="B177" t="str">
            <v>01水力プラント国内</v>
          </cell>
          <cell r="C177" t="str">
            <v>07社シ国内</v>
          </cell>
          <cell r="D177">
            <v>0</v>
          </cell>
          <cell r="E177">
            <v>0</v>
          </cell>
          <cell r="F177">
            <v>0</v>
          </cell>
          <cell r="G177">
            <v>0</v>
          </cell>
          <cell r="H177">
            <v>0</v>
          </cell>
          <cell r="I177">
            <v>270</v>
          </cell>
          <cell r="J177">
            <v>270</v>
          </cell>
        </row>
        <row r="178">
          <cell r="A178" t="str">
            <v>G</v>
          </cell>
          <cell r="B178" t="str">
            <v>01水力プラント国内</v>
          </cell>
          <cell r="C178" t="str">
            <v>14社情</v>
          </cell>
          <cell r="D178">
            <v>0</v>
          </cell>
          <cell r="E178">
            <v>0</v>
          </cell>
          <cell r="F178">
            <v>0</v>
          </cell>
          <cell r="G178">
            <v>0</v>
          </cell>
          <cell r="H178">
            <v>0</v>
          </cell>
          <cell r="I178">
            <v>0</v>
          </cell>
          <cell r="J178">
            <v>0</v>
          </cell>
        </row>
        <row r="179">
          <cell r="A179" t="str">
            <v>G</v>
          </cell>
          <cell r="B179" t="str">
            <v>01水力プラント国内 計</v>
          </cell>
          <cell r="D179">
            <v>0</v>
          </cell>
          <cell r="E179">
            <v>0</v>
          </cell>
          <cell r="F179">
            <v>0</v>
          </cell>
          <cell r="G179">
            <v>0</v>
          </cell>
          <cell r="H179">
            <v>0</v>
          </cell>
          <cell r="I179">
            <v>270</v>
          </cell>
          <cell r="J179">
            <v>270</v>
          </cell>
        </row>
        <row r="180">
          <cell r="A180" t="str">
            <v>G</v>
          </cell>
          <cell r="B180" t="str">
            <v>02水力プラント海外</v>
          </cell>
          <cell r="C180" t="str">
            <v>02電力海</v>
          </cell>
          <cell r="D180">
            <v>0</v>
          </cell>
          <cell r="E180">
            <v>0</v>
          </cell>
          <cell r="F180">
            <v>0</v>
          </cell>
          <cell r="G180">
            <v>0</v>
          </cell>
          <cell r="H180">
            <v>0</v>
          </cell>
          <cell r="I180">
            <v>220</v>
          </cell>
          <cell r="J180">
            <v>220</v>
          </cell>
        </row>
        <row r="181">
          <cell r="A181" t="str">
            <v>G</v>
          </cell>
          <cell r="B181" t="str">
            <v>02水力プラント海外 計</v>
          </cell>
          <cell r="D181">
            <v>0</v>
          </cell>
          <cell r="E181">
            <v>0</v>
          </cell>
          <cell r="F181">
            <v>0</v>
          </cell>
          <cell r="G181">
            <v>0</v>
          </cell>
          <cell r="H181">
            <v>0</v>
          </cell>
          <cell r="I181">
            <v>220</v>
          </cell>
          <cell r="J181">
            <v>220</v>
          </cell>
        </row>
        <row r="182">
          <cell r="A182" t="str">
            <v>G</v>
          </cell>
          <cell r="B182" t="str">
            <v>03水力予防保全国内,ICS･共研</v>
          </cell>
          <cell r="C182" t="str">
            <v>01電力</v>
          </cell>
          <cell r="D182">
            <v>0</v>
          </cell>
          <cell r="E182">
            <v>0</v>
          </cell>
          <cell r="F182">
            <v>0</v>
          </cell>
          <cell r="G182">
            <v>0</v>
          </cell>
          <cell r="H182">
            <v>200</v>
          </cell>
          <cell r="I182">
            <v>1280</v>
          </cell>
          <cell r="J182">
            <v>1480</v>
          </cell>
        </row>
        <row r="183">
          <cell r="A183" t="str">
            <v>G</v>
          </cell>
          <cell r="B183" t="str">
            <v>03水力予防保全国内,ICS･共研</v>
          </cell>
          <cell r="C183" t="str">
            <v>05交通国内</v>
          </cell>
          <cell r="D183">
            <v>0</v>
          </cell>
          <cell r="E183">
            <v>0</v>
          </cell>
          <cell r="F183">
            <v>0</v>
          </cell>
          <cell r="G183">
            <v>0</v>
          </cell>
          <cell r="H183">
            <v>0</v>
          </cell>
          <cell r="I183">
            <v>0</v>
          </cell>
          <cell r="J183">
            <v>0</v>
          </cell>
        </row>
        <row r="184">
          <cell r="A184" t="str">
            <v>G</v>
          </cell>
          <cell r="B184" t="str">
            <v>03水力予防保全国内,ICS･共研</v>
          </cell>
          <cell r="C184" t="str">
            <v>07社シ国内</v>
          </cell>
          <cell r="D184">
            <v>0</v>
          </cell>
          <cell r="E184">
            <v>0</v>
          </cell>
          <cell r="F184">
            <v>0</v>
          </cell>
          <cell r="G184">
            <v>0</v>
          </cell>
          <cell r="H184">
            <v>0</v>
          </cell>
          <cell r="I184">
            <v>20</v>
          </cell>
          <cell r="J184">
            <v>20</v>
          </cell>
        </row>
        <row r="185">
          <cell r="A185" t="str">
            <v>G</v>
          </cell>
          <cell r="B185" t="str">
            <v>03水力予防保全国内,ICS･共研</v>
          </cell>
          <cell r="C185" t="str">
            <v>14社情</v>
          </cell>
          <cell r="D185">
            <v>0</v>
          </cell>
          <cell r="E185">
            <v>0</v>
          </cell>
          <cell r="F185">
            <v>0</v>
          </cell>
          <cell r="G185">
            <v>0</v>
          </cell>
          <cell r="H185">
            <v>0</v>
          </cell>
          <cell r="I185">
            <v>0</v>
          </cell>
          <cell r="J185">
            <v>0</v>
          </cell>
        </row>
        <row r="186">
          <cell r="A186" t="str">
            <v>G</v>
          </cell>
          <cell r="B186" t="str">
            <v>03水力予防保全国内,ICS･共研 計</v>
          </cell>
          <cell r="D186">
            <v>0</v>
          </cell>
          <cell r="E186">
            <v>0</v>
          </cell>
          <cell r="F186">
            <v>0</v>
          </cell>
          <cell r="G186">
            <v>0</v>
          </cell>
          <cell r="H186">
            <v>200</v>
          </cell>
          <cell r="I186">
            <v>1300</v>
          </cell>
          <cell r="J186">
            <v>1500</v>
          </cell>
        </row>
        <row r="187">
          <cell r="A187" t="str">
            <v>G</v>
          </cell>
          <cell r="B187" t="str">
            <v>04水力予防保全海外</v>
          </cell>
          <cell r="C187" t="str">
            <v>02電力海</v>
          </cell>
          <cell r="D187">
            <v>0</v>
          </cell>
          <cell r="E187">
            <v>0</v>
          </cell>
          <cell r="F187">
            <v>0</v>
          </cell>
          <cell r="G187">
            <v>0</v>
          </cell>
          <cell r="H187">
            <v>0</v>
          </cell>
          <cell r="I187">
            <v>200</v>
          </cell>
          <cell r="J187">
            <v>200</v>
          </cell>
        </row>
        <row r="188">
          <cell r="A188" t="str">
            <v>G</v>
          </cell>
          <cell r="B188" t="str">
            <v>04水力予防保全海外 計</v>
          </cell>
          <cell r="D188">
            <v>0</v>
          </cell>
          <cell r="E188">
            <v>0</v>
          </cell>
          <cell r="F188">
            <v>0</v>
          </cell>
          <cell r="G188">
            <v>0</v>
          </cell>
          <cell r="H188">
            <v>0</v>
          </cell>
          <cell r="I188">
            <v>200</v>
          </cell>
          <cell r="J188">
            <v>200</v>
          </cell>
        </row>
        <row r="189">
          <cell r="A189" t="str">
            <v>G</v>
          </cell>
          <cell r="B189" t="str">
            <v>05火力プラント国内</v>
          </cell>
          <cell r="C189" t="str">
            <v>01電力</v>
          </cell>
          <cell r="D189">
            <v>0</v>
          </cell>
          <cell r="E189">
            <v>0</v>
          </cell>
          <cell r="F189">
            <v>0</v>
          </cell>
          <cell r="G189">
            <v>0</v>
          </cell>
          <cell r="H189">
            <v>0</v>
          </cell>
          <cell r="I189">
            <v>370</v>
          </cell>
          <cell r="J189">
            <v>370</v>
          </cell>
        </row>
        <row r="190">
          <cell r="A190" t="str">
            <v>G</v>
          </cell>
          <cell r="B190" t="str">
            <v>05火力プラント国内 計</v>
          </cell>
          <cell r="D190">
            <v>0</v>
          </cell>
          <cell r="E190">
            <v>0</v>
          </cell>
          <cell r="F190">
            <v>0</v>
          </cell>
          <cell r="G190">
            <v>0</v>
          </cell>
          <cell r="H190">
            <v>0</v>
          </cell>
          <cell r="I190">
            <v>370</v>
          </cell>
          <cell r="J190">
            <v>370</v>
          </cell>
        </row>
        <row r="191">
          <cell r="A191" t="str">
            <v>G</v>
          </cell>
          <cell r="B191" t="str">
            <v>06火力プラント海外</v>
          </cell>
          <cell r="C191" t="str">
            <v>01電力</v>
          </cell>
          <cell r="D191">
            <v>0</v>
          </cell>
          <cell r="E191">
            <v>0</v>
          </cell>
          <cell r="F191">
            <v>0</v>
          </cell>
          <cell r="G191">
            <v>0</v>
          </cell>
          <cell r="H191">
            <v>0</v>
          </cell>
          <cell r="I191">
            <v>0</v>
          </cell>
          <cell r="J191">
            <v>0</v>
          </cell>
        </row>
        <row r="192">
          <cell r="A192" t="str">
            <v>G</v>
          </cell>
          <cell r="B192" t="str">
            <v>06火力プラント海外</v>
          </cell>
          <cell r="C192" t="str">
            <v>02電力海</v>
          </cell>
          <cell r="D192">
            <v>20</v>
          </cell>
          <cell r="E192">
            <v>300</v>
          </cell>
          <cell r="F192">
            <v>360</v>
          </cell>
          <cell r="G192">
            <v>0</v>
          </cell>
          <cell r="H192">
            <v>880</v>
          </cell>
          <cell r="I192">
            <v>690</v>
          </cell>
          <cell r="J192">
            <v>2250</v>
          </cell>
        </row>
        <row r="193">
          <cell r="A193" t="str">
            <v>G</v>
          </cell>
          <cell r="B193" t="str">
            <v>06火力プラント海外 計</v>
          </cell>
          <cell r="D193">
            <v>20</v>
          </cell>
          <cell r="E193">
            <v>300</v>
          </cell>
          <cell r="F193">
            <v>360</v>
          </cell>
          <cell r="G193">
            <v>0</v>
          </cell>
          <cell r="H193">
            <v>880</v>
          </cell>
          <cell r="I193">
            <v>690</v>
          </cell>
          <cell r="J193">
            <v>2250</v>
          </cell>
        </row>
        <row r="194">
          <cell r="A194" t="str">
            <v>G</v>
          </cell>
          <cell r="B194" t="str">
            <v>07火力ｼﾐｭﾚｰﾀ,予防保全国内,ICS･共研</v>
          </cell>
          <cell r="C194" t="str">
            <v>01電力</v>
          </cell>
          <cell r="D194">
            <v>0</v>
          </cell>
          <cell r="E194">
            <v>0</v>
          </cell>
          <cell r="F194">
            <v>50</v>
          </cell>
          <cell r="G194">
            <v>50</v>
          </cell>
          <cell r="H194">
            <v>100</v>
          </cell>
          <cell r="I194">
            <v>3730</v>
          </cell>
          <cell r="J194">
            <v>3930</v>
          </cell>
        </row>
        <row r="195">
          <cell r="A195" t="str">
            <v>G</v>
          </cell>
          <cell r="B195" t="str">
            <v>07火力ｼﾐｭﾚｰﾀ,予防保全国内,ICS･共研</v>
          </cell>
          <cell r="C195" t="str">
            <v>03産業国内</v>
          </cell>
          <cell r="D195">
            <v>0</v>
          </cell>
          <cell r="E195">
            <v>0</v>
          </cell>
          <cell r="F195">
            <v>0</v>
          </cell>
          <cell r="G195">
            <v>0</v>
          </cell>
          <cell r="H195">
            <v>0</v>
          </cell>
          <cell r="I195">
            <v>0</v>
          </cell>
          <cell r="J195">
            <v>0</v>
          </cell>
        </row>
        <row r="196">
          <cell r="A196" t="str">
            <v>G</v>
          </cell>
          <cell r="B196" t="str">
            <v>07火力ｼﾐｭﾚｰﾀ,予防保全国内,ICS･共研</v>
          </cell>
          <cell r="C196" t="str">
            <v>05交通国内</v>
          </cell>
          <cell r="D196">
            <v>0</v>
          </cell>
          <cell r="E196">
            <v>0</v>
          </cell>
          <cell r="F196">
            <v>0</v>
          </cell>
          <cell r="G196">
            <v>0</v>
          </cell>
          <cell r="H196">
            <v>0</v>
          </cell>
          <cell r="I196">
            <v>0</v>
          </cell>
          <cell r="J196">
            <v>0</v>
          </cell>
        </row>
        <row r="197">
          <cell r="A197" t="str">
            <v>G</v>
          </cell>
          <cell r="B197" t="str">
            <v>07火力ｼﾐｭﾚｰﾀ,予防保全国内,ICS･共研</v>
          </cell>
          <cell r="C197" t="str">
            <v>10機器</v>
          </cell>
          <cell r="D197">
            <v>0</v>
          </cell>
          <cell r="E197">
            <v>0</v>
          </cell>
          <cell r="F197">
            <v>0</v>
          </cell>
          <cell r="G197">
            <v>0</v>
          </cell>
          <cell r="H197">
            <v>0</v>
          </cell>
          <cell r="I197">
            <v>0</v>
          </cell>
          <cell r="J197">
            <v>0</v>
          </cell>
        </row>
        <row r="198">
          <cell r="A198" t="str">
            <v>G</v>
          </cell>
          <cell r="B198" t="str">
            <v>07火力ｼﾐｭﾚｰﾀ,予防保全国内,ICS･共研</v>
          </cell>
          <cell r="C198" t="str">
            <v>20社供</v>
          </cell>
          <cell r="D198">
            <v>0</v>
          </cell>
          <cell r="E198">
            <v>0</v>
          </cell>
          <cell r="F198">
            <v>0</v>
          </cell>
          <cell r="G198">
            <v>0</v>
          </cell>
          <cell r="H198">
            <v>0</v>
          </cell>
          <cell r="I198">
            <v>0</v>
          </cell>
          <cell r="J198">
            <v>0</v>
          </cell>
        </row>
        <row r="199">
          <cell r="A199" t="str">
            <v>G</v>
          </cell>
          <cell r="B199" t="str">
            <v>07火力ｼﾐｭﾚｰﾀ,予防保全国内,ICS･共研</v>
          </cell>
          <cell r="C199" t="str">
            <v>21直扱</v>
          </cell>
          <cell r="D199">
            <v>0</v>
          </cell>
          <cell r="E199">
            <v>0</v>
          </cell>
          <cell r="F199">
            <v>0</v>
          </cell>
          <cell r="G199">
            <v>0</v>
          </cell>
          <cell r="H199">
            <v>0</v>
          </cell>
          <cell r="I199">
            <v>0</v>
          </cell>
          <cell r="J199">
            <v>0</v>
          </cell>
        </row>
        <row r="200">
          <cell r="A200" t="str">
            <v>G</v>
          </cell>
          <cell r="B200" t="str">
            <v>07火力ｼﾐｭﾚｰﾀ,予防保全国内,ICS･共研 計</v>
          </cell>
          <cell r="D200">
            <v>0</v>
          </cell>
          <cell r="E200">
            <v>0</v>
          </cell>
          <cell r="F200">
            <v>50</v>
          </cell>
          <cell r="G200">
            <v>50</v>
          </cell>
          <cell r="H200">
            <v>100</v>
          </cell>
          <cell r="I200">
            <v>3730</v>
          </cell>
          <cell r="J200">
            <v>3930</v>
          </cell>
        </row>
        <row r="201">
          <cell r="A201" t="str">
            <v>G</v>
          </cell>
          <cell r="B201" t="str">
            <v>08火力予防保全海外</v>
          </cell>
          <cell r="C201" t="str">
            <v>01電力</v>
          </cell>
          <cell r="D201">
            <v>0</v>
          </cell>
          <cell r="E201">
            <v>0</v>
          </cell>
          <cell r="F201">
            <v>0</v>
          </cell>
          <cell r="G201">
            <v>0</v>
          </cell>
          <cell r="H201">
            <v>0</v>
          </cell>
          <cell r="I201">
            <v>0</v>
          </cell>
          <cell r="J201">
            <v>0</v>
          </cell>
        </row>
        <row r="202">
          <cell r="A202" t="str">
            <v>G</v>
          </cell>
          <cell r="B202" t="str">
            <v>08火力予防保全海外</v>
          </cell>
          <cell r="C202" t="str">
            <v>02電力海</v>
          </cell>
          <cell r="D202">
            <v>0</v>
          </cell>
          <cell r="E202">
            <v>0</v>
          </cell>
          <cell r="F202">
            <v>0</v>
          </cell>
          <cell r="G202">
            <v>0</v>
          </cell>
          <cell r="H202">
            <v>0</v>
          </cell>
          <cell r="I202">
            <v>260</v>
          </cell>
          <cell r="J202">
            <v>260</v>
          </cell>
        </row>
        <row r="203">
          <cell r="A203" t="str">
            <v>G</v>
          </cell>
          <cell r="B203" t="str">
            <v>08火力予防保全海外 計</v>
          </cell>
          <cell r="D203">
            <v>0</v>
          </cell>
          <cell r="E203">
            <v>0</v>
          </cell>
          <cell r="F203">
            <v>0</v>
          </cell>
          <cell r="G203">
            <v>0</v>
          </cell>
          <cell r="H203">
            <v>0</v>
          </cell>
          <cell r="I203">
            <v>260</v>
          </cell>
          <cell r="J203">
            <v>260</v>
          </cell>
        </row>
        <row r="204">
          <cell r="A204" t="str">
            <v>G</v>
          </cell>
          <cell r="B204" t="str">
            <v>09原子力二次系</v>
          </cell>
          <cell r="C204" t="str">
            <v>01電力</v>
          </cell>
          <cell r="D204">
            <v>0</v>
          </cell>
          <cell r="E204">
            <v>10</v>
          </cell>
          <cell r="F204">
            <v>0</v>
          </cell>
          <cell r="G204">
            <v>10</v>
          </cell>
          <cell r="H204">
            <v>10</v>
          </cell>
          <cell r="I204">
            <v>120</v>
          </cell>
          <cell r="J204">
            <v>150</v>
          </cell>
        </row>
        <row r="205">
          <cell r="A205" t="str">
            <v>G</v>
          </cell>
          <cell r="B205" t="str">
            <v>09原子力二次系 計</v>
          </cell>
          <cell r="D205">
            <v>0</v>
          </cell>
          <cell r="E205">
            <v>10</v>
          </cell>
          <cell r="F205">
            <v>0</v>
          </cell>
          <cell r="G205">
            <v>10</v>
          </cell>
          <cell r="H205">
            <v>10</v>
          </cell>
          <cell r="I205">
            <v>120</v>
          </cell>
          <cell r="J205">
            <v>150</v>
          </cell>
        </row>
        <row r="206">
          <cell r="A206" t="str">
            <v>G</v>
          </cell>
          <cell r="B206" t="str">
            <v>10空冷火力プラント･予防保全国内</v>
          </cell>
          <cell r="C206" t="str">
            <v>01電力</v>
          </cell>
          <cell r="D206">
            <v>70</v>
          </cell>
          <cell r="E206">
            <v>20</v>
          </cell>
          <cell r="F206">
            <v>60</v>
          </cell>
          <cell r="G206">
            <v>50</v>
          </cell>
          <cell r="H206">
            <v>260</v>
          </cell>
          <cell r="I206">
            <v>880</v>
          </cell>
          <cell r="J206">
            <v>1340</v>
          </cell>
        </row>
        <row r="207">
          <cell r="A207" t="str">
            <v>G</v>
          </cell>
          <cell r="B207" t="str">
            <v>10空冷火力プラント･予防保全国内</v>
          </cell>
          <cell r="C207" t="str">
            <v>03産業国内</v>
          </cell>
          <cell r="D207">
            <v>0</v>
          </cell>
          <cell r="E207">
            <v>0</v>
          </cell>
          <cell r="F207">
            <v>0</v>
          </cell>
          <cell r="G207">
            <v>0</v>
          </cell>
          <cell r="H207">
            <v>0</v>
          </cell>
          <cell r="I207">
            <v>0</v>
          </cell>
          <cell r="J207">
            <v>0</v>
          </cell>
        </row>
        <row r="208">
          <cell r="A208" t="str">
            <v>G</v>
          </cell>
          <cell r="B208" t="str">
            <v>10空冷火力プラント･予防保全国内</v>
          </cell>
          <cell r="C208" t="str">
            <v>21直扱</v>
          </cell>
          <cell r="D208">
            <v>0</v>
          </cell>
          <cell r="E208">
            <v>0</v>
          </cell>
          <cell r="F208">
            <v>0</v>
          </cell>
          <cell r="G208">
            <v>0</v>
          </cell>
          <cell r="H208">
            <v>0</v>
          </cell>
          <cell r="I208">
            <v>0</v>
          </cell>
          <cell r="J208">
            <v>0</v>
          </cell>
        </row>
        <row r="209">
          <cell r="A209" t="str">
            <v>G</v>
          </cell>
          <cell r="B209" t="str">
            <v>10空冷火力プラント･予防保全国内 計</v>
          </cell>
          <cell r="D209">
            <v>70</v>
          </cell>
          <cell r="E209">
            <v>20</v>
          </cell>
          <cell r="F209">
            <v>60</v>
          </cell>
          <cell r="G209">
            <v>50</v>
          </cell>
          <cell r="H209">
            <v>260</v>
          </cell>
          <cell r="I209">
            <v>880</v>
          </cell>
          <cell r="J209">
            <v>1340</v>
          </cell>
        </row>
        <row r="210">
          <cell r="A210" t="str">
            <v>G</v>
          </cell>
          <cell r="B210" t="str">
            <v>11空冷火力プラント･予防保全海外</v>
          </cell>
          <cell r="C210" t="str">
            <v>01電力</v>
          </cell>
          <cell r="D210">
            <v>0</v>
          </cell>
          <cell r="E210">
            <v>0</v>
          </cell>
          <cell r="F210">
            <v>0</v>
          </cell>
          <cell r="G210">
            <v>0</v>
          </cell>
          <cell r="H210">
            <v>0</v>
          </cell>
          <cell r="I210">
            <v>0</v>
          </cell>
          <cell r="J210">
            <v>0</v>
          </cell>
        </row>
        <row r="211">
          <cell r="A211" t="str">
            <v>G</v>
          </cell>
          <cell r="B211" t="str">
            <v>11空冷火力プラント･予防保全海外</v>
          </cell>
          <cell r="C211" t="str">
            <v>02電力海</v>
          </cell>
          <cell r="D211">
            <v>0</v>
          </cell>
          <cell r="E211">
            <v>0</v>
          </cell>
          <cell r="F211">
            <v>0</v>
          </cell>
          <cell r="G211">
            <v>0</v>
          </cell>
          <cell r="H211">
            <v>0</v>
          </cell>
          <cell r="I211">
            <v>910</v>
          </cell>
          <cell r="J211">
            <v>910</v>
          </cell>
        </row>
        <row r="212">
          <cell r="A212" t="str">
            <v>G</v>
          </cell>
          <cell r="B212" t="str">
            <v>11空冷火力プラント･予防保全海外 計</v>
          </cell>
          <cell r="D212">
            <v>0</v>
          </cell>
          <cell r="E212">
            <v>0</v>
          </cell>
          <cell r="F212">
            <v>0</v>
          </cell>
          <cell r="G212">
            <v>0</v>
          </cell>
          <cell r="H212">
            <v>0</v>
          </cell>
          <cell r="I212">
            <v>910</v>
          </cell>
          <cell r="J212">
            <v>910</v>
          </cell>
        </row>
        <row r="213">
          <cell r="A213" t="str">
            <v>G</v>
          </cell>
          <cell r="B213" t="str">
            <v>14ACG･電動機</v>
          </cell>
          <cell r="C213" t="str">
            <v>01電力</v>
          </cell>
          <cell r="D213">
            <v>0</v>
          </cell>
          <cell r="E213">
            <v>0</v>
          </cell>
          <cell r="F213">
            <v>0</v>
          </cell>
          <cell r="G213">
            <v>0</v>
          </cell>
          <cell r="H213">
            <v>100</v>
          </cell>
          <cell r="I213">
            <v>280</v>
          </cell>
          <cell r="J213">
            <v>380</v>
          </cell>
        </row>
        <row r="214">
          <cell r="A214" t="str">
            <v>G</v>
          </cell>
          <cell r="B214" t="str">
            <v>14ACG･電動機</v>
          </cell>
          <cell r="C214" t="str">
            <v>02電力海</v>
          </cell>
          <cell r="D214">
            <v>0</v>
          </cell>
          <cell r="E214">
            <v>80</v>
          </cell>
          <cell r="F214">
            <v>0</v>
          </cell>
          <cell r="G214">
            <v>0</v>
          </cell>
          <cell r="H214">
            <v>60</v>
          </cell>
          <cell r="I214">
            <v>80</v>
          </cell>
          <cell r="J214">
            <v>220</v>
          </cell>
        </row>
        <row r="215">
          <cell r="A215" t="str">
            <v>G</v>
          </cell>
          <cell r="B215" t="str">
            <v>14ACG･電動機</v>
          </cell>
          <cell r="C215" t="str">
            <v>03産業国内</v>
          </cell>
          <cell r="D215">
            <v>0</v>
          </cell>
          <cell r="E215">
            <v>0</v>
          </cell>
          <cell r="F215">
            <v>0</v>
          </cell>
          <cell r="G215">
            <v>0</v>
          </cell>
          <cell r="H215">
            <v>0</v>
          </cell>
          <cell r="I215">
            <v>0</v>
          </cell>
          <cell r="J215">
            <v>0</v>
          </cell>
        </row>
        <row r="216">
          <cell r="A216" t="str">
            <v>G</v>
          </cell>
          <cell r="B216" t="str">
            <v>14ACG･電動機</v>
          </cell>
          <cell r="C216" t="str">
            <v>21直扱</v>
          </cell>
          <cell r="D216">
            <v>0</v>
          </cell>
          <cell r="E216">
            <v>0</v>
          </cell>
          <cell r="F216">
            <v>0</v>
          </cell>
          <cell r="G216">
            <v>0</v>
          </cell>
          <cell r="H216">
            <v>0</v>
          </cell>
          <cell r="I216">
            <v>0</v>
          </cell>
          <cell r="J216">
            <v>0</v>
          </cell>
        </row>
        <row r="217">
          <cell r="A217" t="str">
            <v>G</v>
          </cell>
          <cell r="B217" t="str">
            <v>14ACG･電動機 計</v>
          </cell>
          <cell r="D217">
            <v>0</v>
          </cell>
          <cell r="E217">
            <v>80</v>
          </cell>
          <cell r="F217">
            <v>0</v>
          </cell>
          <cell r="G217">
            <v>0</v>
          </cell>
          <cell r="H217">
            <v>160</v>
          </cell>
          <cell r="I217">
            <v>360</v>
          </cell>
          <cell r="J217">
            <v>600</v>
          </cell>
        </row>
        <row r="218">
          <cell r="A218" t="str">
            <v>G 計</v>
          </cell>
          <cell r="D218">
            <v>90</v>
          </cell>
          <cell r="E218">
            <v>410</v>
          </cell>
          <cell r="F218">
            <v>470</v>
          </cell>
          <cell r="G218">
            <v>110</v>
          </cell>
          <cell r="H218">
            <v>1610</v>
          </cell>
          <cell r="I218">
            <v>9310</v>
          </cell>
          <cell r="J218">
            <v>12000</v>
          </cell>
        </row>
        <row r="219">
          <cell r="A219" t="str">
            <v>L</v>
          </cell>
          <cell r="B219" t="str">
            <v>01産業システム神戸</v>
          </cell>
          <cell r="C219" t="str">
            <v>01電力</v>
          </cell>
          <cell r="D219">
            <v>0</v>
          </cell>
          <cell r="E219">
            <v>0</v>
          </cell>
          <cell r="F219">
            <v>0</v>
          </cell>
          <cell r="G219">
            <v>0</v>
          </cell>
          <cell r="H219">
            <v>0</v>
          </cell>
          <cell r="I219">
            <v>0</v>
          </cell>
          <cell r="J219">
            <v>0</v>
          </cell>
        </row>
        <row r="220">
          <cell r="A220" t="str">
            <v>L</v>
          </cell>
          <cell r="B220" t="str">
            <v>01産業システム神戸</v>
          </cell>
          <cell r="C220" t="str">
            <v>03産業国内</v>
          </cell>
          <cell r="D220">
            <v>50</v>
          </cell>
          <cell r="E220">
            <v>50</v>
          </cell>
          <cell r="F220">
            <v>50</v>
          </cell>
          <cell r="G220">
            <v>100</v>
          </cell>
          <cell r="H220">
            <v>150</v>
          </cell>
          <cell r="I220">
            <v>860</v>
          </cell>
          <cell r="J220">
            <v>1260</v>
          </cell>
        </row>
        <row r="221">
          <cell r="A221" t="str">
            <v>L</v>
          </cell>
          <cell r="B221" t="str">
            <v>01産業システム神戸</v>
          </cell>
          <cell r="C221" t="str">
            <v>04産業海外</v>
          </cell>
          <cell r="D221">
            <v>0</v>
          </cell>
          <cell r="E221">
            <v>0</v>
          </cell>
          <cell r="F221">
            <v>0</v>
          </cell>
          <cell r="G221">
            <v>0</v>
          </cell>
          <cell r="H221">
            <v>0</v>
          </cell>
          <cell r="I221">
            <v>0</v>
          </cell>
          <cell r="J221">
            <v>0</v>
          </cell>
        </row>
        <row r="222">
          <cell r="A222" t="str">
            <v>L</v>
          </cell>
          <cell r="B222" t="str">
            <v>01産業システム神戸</v>
          </cell>
          <cell r="C222" t="str">
            <v>21直扱</v>
          </cell>
          <cell r="D222">
            <v>0</v>
          </cell>
          <cell r="E222">
            <v>0</v>
          </cell>
          <cell r="F222">
            <v>0</v>
          </cell>
          <cell r="G222">
            <v>0</v>
          </cell>
          <cell r="H222">
            <v>0</v>
          </cell>
          <cell r="I222">
            <v>0</v>
          </cell>
          <cell r="J222">
            <v>0</v>
          </cell>
        </row>
        <row r="223">
          <cell r="A223" t="str">
            <v>L</v>
          </cell>
          <cell r="B223" t="str">
            <v>01産業システム神戸 計</v>
          </cell>
          <cell r="D223">
            <v>50</v>
          </cell>
          <cell r="E223">
            <v>50</v>
          </cell>
          <cell r="F223">
            <v>50</v>
          </cell>
          <cell r="G223">
            <v>100</v>
          </cell>
          <cell r="H223">
            <v>150</v>
          </cell>
          <cell r="I223">
            <v>860</v>
          </cell>
          <cell r="J223">
            <v>1260</v>
          </cell>
        </row>
        <row r="224">
          <cell r="A224" t="str">
            <v>L</v>
          </cell>
          <cell r="B224" t="str">
            <v>02産業システム長崎</v>
          </cell>
          <cell r="C224" t="str">
            <v>01電力</v>
          </cell>
          <cell r="D224">
            <v>0</v>
          </cell>
          <cell r="E224">
            <v>0</v>
          </cell>
          <cell r="F224">
            <v>0</v>
          </cell>
          <cell r="G224">
            <v>0</v>
          </cell>
          <cell r="H224">
            <v>0</v>
          </cell>
          <cell r="I224">
            <v>0</v>
          </cell>
          <cell r="J224">
            <v>0</v>
          </cell>
        </row>
        <row r="225">
          <cell r="A225" t="str">
            <v>L</v>
          </cell>
          <cell r="B225" t="str">
            <v>02産業システム長崎</v>
          </cell>
          <cell r="C225" t="str">
            <v>03産業国内</v>
          </cell>
          <cell r="D225">
            <v>20</v>
          </cell>
          <cell r="E225">
            <v>20</v>
          </cell>
          <cell r="F225">
            <v>20</v>
          </cell>
          <cell r="G225">
            <v>20</v>
          </cell>
          <cell r="H225">
            <v>120</v>
          </cell>
          <cell r="I225">
            <v>1110</v>
          </cell>
          <cell r="J225">
            <v>1310</v>
          </cell>
        </row>
        <row r="226">
          <cell r="A226" t="str">
            <v>L</v>
          </cell>
          <cell r="B226" t="str">
            <v>02産業システム長崎</v>
          </cell>
          <cell r="C226" t="str">
            <v>04産業海外</v>
          </cell>
          <cell r="D226">
            <v>0</v>
          </cell>
          <cell r="E226">
            <v>0</v>
          </cell>
          <cell r="F226">
            <v>0</v>
          </cell>
          <cell r="G226">
            <v>0</v>
          </cell>
          <cell r="H226">
            <v>0</v>
          </cell>
          <cell r="I226">
            <v>0</v>
          </cell>
          <cell r="J226">
            <v>0</v>
          </cell>
        </row>
        <row r="227">
          <cell r="A227" t="str">
            <v>L</v>
          </cell>
          <cell r="B227" t="str">
            <v>02産業システム長崎</v>
          </cell>
          <cell r="C227" t="str">
            <v>07社シ国内</v>
          </cell>
          <cell r="D227">
            <v>0</v>
          </cell>
          <cell r="E227">
            <v>0</v>
          </cell>
          <cell r="F227">
            <v>0</v>
          </cell>
          <cell r="G227">
            <v>0</v>
          </cell>
          <cell r="H227">
            <v>0</v>
          </cell>
          <cell r="I227">
            <v>0</v>
          </cell>
          <cell r="J227">
            <v>0</v>
          </cell>
        </row>
        <row r="228">
          <cell r="A228" t="str">
            <v>L</v>
          </cell>
          <cell r="B228" t="str">
            <v>02産業システム長崎</v>
          </cell>
          <cell r="C228" t="str">
            <v>10機器</v>
          </cell>
          <cell r="D228">
            <v>0</v>
          </cell>
          <cell r="E228">
            <v>0</v>
          </cell>
          <cell r="F228">
            <v>0</v>
          </cell>
          <cell r="G228">
            <v>0</v>
          </cell>
          <cell r="H228">
            <v>0</v>
          </cell>
          <cell r="I228">
            <v>30</v>
          </cell>
          <cell r="J228">
            <v>30</v>
          </cell>
        </row>
        <row r="229">
          <cell r="A229" t="str">
            <v>L</v>
          </cell>
          <cell r="B229" t="str">
            <v>02産業システム長崎</v>
          </cell>
          <cell r="C229" t="str">
            <v>14社情</v>
          </cell>
          <cell r="D229">
            <v>0</v>
          </cell>
          <cell r="E229">
            <v>0</v>
          </cell>
          <cell r="F229">
            <v>0</v>
          </cell>
          <cell r="G229">
            <v>0</v>
          </cell>
          <cell r="H229">
            <v>0</v>
          </cell>
          <cell r="I229">
            <v>0</v>
          </cell>
          <cell r="J229">
            <v>0</v>
          </cell>
        </row>
        <row r="230">
          <cell r="A230" t="str">
            <v>L</v>
          </cell>
          <cell r="B230" t="str">
            <v>02産業システム長崎</v>
          </cell>
          <cell r="C230" t="str">
            <v>20社供</v>
          </cell>
          <cell r="D230">
            <v>0</v>
          </cell>
          <cell r="E230">
            <v>0</v>
          </cell>
          <cell r="F230">
            <v>0</v>
          </cell>
          <cell r="G230">
            <v>0</v>
          </cell>
          <cell r="H230">
            <v>0</v>
          </cell>
          <cell r="I230">
            <v>0</v>
          </cell>
          <cell r="J230">
            <v>0</v>
          </cell>
        </row>
        <row r="231">
          <cell r="A231" t="str">
            <v>L</v>
          </cell>
          <cell r="B231" t="str">
            <v>02産業システム長崎</v>
          </cell>
          <cell r="C231" t="str">
            <v>21直扱</v>
          </cell>
          <cell r="D231">
            <v>0</v>
          </cell>
          <cell r="E231">
            <v>0</v>
          </cell>
          <cell r="F231">
            <v>0</v>
          </cell>
          <cell r="G231">
            <v>0</v>
          </cell>
          <cell r="H231">
            <v>0</v>
          </cell>
          <cell r="I231">
            <v>0</v>
          </cell>
          <cell r="J231">
            <v>0</v>
          </cell>
        </row>
        <row r="232">
          <cell r="A232" t="str">
            <v>L</v>
          </cell>
          <cell r="B232" t="str">
            <v>02産業システム長崎 計</v>
          </cell>
          <cell r="D232">
            <v>20</v>
          </cell>
          <cell r="E232">
            <v>20</v>
          </cell>
          <cell r="F232">
            <v>20</v>
          </cell>
          <cell r="G232">
            <v>20</v>
          </cell>
          <cell r="H232">
            <v>120</v>
          </cell>
          <cell r="I232">
            <v>1140</v>
          </cell>
          <cell r="J232">
            <v>1340</v>
          </cell>
        </row>
        <row r="233">
          <cell r="A233" t="str">
            <v>L</v>
          </cell>
          <cell r="B233" t="str">
            <v>03(長)社会環境（交通)</v>
          </cell>
          <cell r="C233" t="str">
            <v>05交通国内</v>
          </cell>
          <cell r="D233">
            <v>0</v>
          </cell>
          <cell r="E233">
            <v>0</v>
          </cell>
          <cell r="F233">
            <v>0</v>
          </cell>
          <cell r="G233">
            <v>0</v>
          </cell>
          <cell r="H233">
            <v>190</v>
          </cell>
          <cell r="I233">
            <v>180</v>
          </cell>
          <cell r="J233">
            <v>370</v>
          </cell>
        </row>
        <row r="234">
          <cell r="A234" t="str">
            <v>L</v>
          </cell>
          <cell r="B234" t="str">
            <v>03(長)社会環境（交通)</v>
          </cell>
          <cell r="C234" t="str">
            <v>08ビル</v>
          </cell>
          <cell r="D234">
            <v>0</v>
          </cell>
          <cell r="E234">
            <v>0</v>
          </cell>
          <cell r="F234">
            <v>0</v>
          </cell>
          <cell r="G234">
            <v>0</v>
          </cell>
          <cell r="H234">
            <v>0</v>
          </cell>
          <cell r="I234">
            <v>0</v>
          </cell>
          <cell r="J234">
            <v>0</v>
          </cell>
        </row>
        <row r="235">
          <cell r="A235" t="str">
            <v>L</v>
          </cell>
          <cell r="B235" t="str">
            <v>03(長)社会環境（交通)</v>
          </cell>
          <cell r="C235" t="str">
            <v>20社供</v>
          </cell>
          <cell r="D235">
            <v>0</v>
          </cell>
          <cell r="E235">
            <v>0</v>
          </cell>
          <cell r="F235">
            <v>0</v>
          </cell>
          <cell r="G235">
            <v>0</v>
          </cell>
          <cell r="H235">
            <v>0</v>
          </cell>
          <cell r="I235">
            <v>0</v>
          </cell>
          <cell r="J235">
            <v>0</v>
          </cell>
        </row>
        <row r="236">
          <cell r="A236" t="str">
            <v>L</v>
          </cell>
          <cell r="B236" t="str">
            <v>03(長)社会環境（交通)</v>
          </cell>
          <cell r="C236" t="str">
            <v>21直扱</v>
          </cell>
          <cell r="D236">
            <v>0</v>
          </cell>
          <cell r="E236">
            <v>0</v>
          </cell>
          <cell r="F236">
            <v>0</v>
          </cell>
          <cell r="G236">
            <v>0</v>
          </cell>
          <cell r="H236">
            <v>0</v>
          </cell>
          <cell r="I236">
            <v>0</v>
          </cell>
          <cell r="J236">
            <v>0</v>
          </cell>
        </row>
        <row r="237">
          <cell r="A237" t="str">
            <v>L</v>
          </cell>
          <cell r="B237" t="str">
            <v>03(長)社会環境（交通) 計</v>
          </cell>
          <cell r="D237">
            <v>0</v>
          </cell>
          <cell r="E237">
            <v>0</v>
          </cell>
          <cell r="F237">
            <v>0</v>
          </cell>
          <cell r="G237">
            <v>0</v>
          </cell>
          <cell r="H237">
            <v>190</v>
          </cell>
          <cell r="I237">
            <v>180</v>
          </cell>
          <cell r="J237">
            <v>370</v>
          </cell>
        </row>
        <row r="238">
          <cell r="A238" t="str">
            <v>L</v>
          </cell>
          <cell r="B238" t="str">
            <v>06(長)ＭＷＤ</v>
          </cell>
          <cell r="C238" t="str">
            <v>05交通国内</v>
          </cell>
          <cell r="D238">
            <v>0</v>
          </cell>
          <cell r="E238">
            <v>0</v>
          </cell>
          <cell r="F238">
            <v>0</v>
          </cell>
          <cell r="G238">
            <v>0</v>
          </cell>
          <cell r="H238">
            <v>0</v>
          </cell>
          <cell r="I238">
            <v>110</v>
          </cell>
          <cell r="J238">
            <v>110</v>
          </cell>
        </row>
        <row r="239">
          <cell r="A239" t="str">
            <v>L</v>
          </cell>
          <cell r="B239" t="str">
            <v>06(長)ＭＷＤ</v>
          </cell>
          <cell r="C239" t="str">
            <v>07社シ国内</v>
          </cell>
          <cell r="D239">
            <v>0</v>
          </cell>
          <cell r="E239">
            <v>0</v>
          </cell>
          <cell r="F239">
            <v>0</v>
          </cell>
          <cell r="G239">
            <v>0</v>
          </cell>
          <cell r="H239">
            <v>0</v>
          </cell>
          <cell r="I239">
            <v>0</v>
          </cell>
          <cell r="J239">
            <v>0</v>
          </cell>
        </row>
        <row r="240">
          <cell r="A240" t="str">
            <v>L</v>
          </cell>
          <cell r="B240" t="str">
            <v>06(長)ＭＷＤ</v>
          </cell>
          <cell r="C240" t="str">
            <v>14社情</v>
          </cell>
          <cell r="D240">
            <v>0</v>
          </cell>
          <cell r="E240">
            <v>0</v>
          </cell>
          <cell r="F240">
            <v>0</v>
          </cell>
          <cell r="G240">
            <v>0</v>
          </cell>
          <cell r="H240">
            <v>0</v>
          </cell>
          <cell r="I240">
            <v>0</v>
          </cell>
          <cell r="J240">
            <v>0</v>
          </cell>
        </row>
        <row r="241">
          <cell r="A241" t="str">
            <v>L</v>
          </cell>
          <cell r="B241" t="str">
            <v>06(長)ＭＷＤ 計</v>
          </cell>
          <cell r="D241">
            <v>0</v>
          </cell>
          <cell r="E241">
            <v>0</v>
          </cell>
          <cell r="F241">
            <v>0</v>
          </cell>
          <cell r="G241">
            <v>0</v>
          </cell>
          <cell r="H241">
            <v>0</v>
          </cell>
          <cell r="I241">
            <v>110</v>
          </cell>
          <cell r="J241">
            <v>110</v>
          </cell>
        </row>
        <row r="242">
          <cell r="A242" t="str">
            <v>L</v>
          </cell>
          <cell r="B242" t="str">
            <v>07防衛庁</v>
          </cell>
          <cell r="C242" t="str">
            <v>03産業国内</v>
          </cell>
          <cell r="D242">
            <v>50</v>
          </cell>
          <cell r="E242">
            <v>0</v>
          </cell>
          <cell r="F242">
            <v>0</v>
          </cell>
          <cell r="G242">
            <v>30</v>
          </cell>
          <cell r="H242">
            <v>100</v>
          </cell>
          <cell r="I242">
            <v>50</v>
          </cell>
          <cell r="J242">
            <v>230</v>
          </cell>
        </row>
        <row r="243">
          <cell r="A243" t="str">
            <v>L</v>
          </cell>
          <cell r="B243" t="str">
            <v>07防衛庁 計</v>
          </cell>
          <cell r="D243">
            <v>50</v>
          </cell>
          <cell r="E243">
            <v>0</v>
          </cell>
          <cell r="F243">
            <v>0</v>
          </cell>
          <cell r="G243">
            <v>30</v>
          </cell>
          <cell r="H243">
            <v>100</v>
          </cell>
          <cell r="I243">
            <v>50</v>
          </cell>
          <cell r="J243">
            <v>230</v>
          </cell>
        </row>
        <row r="244">
          <cell r="A244" t="str">
            <v>L</v>
          </cell>
          <cell r="B244" t="str">
            <v>08(長)艦艇</v>
          </cell>
          <cell r="C244" t="str">
            <v>03産業国内</v>
          </cell>
          <cell r="D244">
            <v>590</v>
          </cell>
          <cell r="E244">
            <v>0</v>
          </cell>
          <cell r="F244">
            <v>0</v>
          </cell>
          <cell r="G244">
            <v>0</v>
          </cell>
          <cell r="H244">
            <v>0</v>
          </cell>
          <cell r="I244">
            <v>70</v>
          </cell>
          <cell r="J244">
            <v>660</v>
          </cell>
        </row>
        <row r="245">
          <cell r="A245" t="str">
            <v>L</v>
          </cell>
          <cell r="B245" t="str">
            <v>08(長)艦艇 計</v>
          </cell>
          <cell r="D245">
            <v>590</v>
          </cell>
          <cell r="E245">
            <v>0</v>
          </cell>
          <cell r="F245">
            <v>0</v>
          </cell>
          <cell r="G245">
            <v>0</v>
          </cell>
          <cell r="H245">
            <v>0</v>
          </cell>
          <cell r="I245">
            <v>70</v>
          </cell>
          <cell r="J245">
            <v>660</v>
          </cell>
        </row>
        <row r="246">
          <cell r="A246" t="str">
            <v>L</v>
          </cell>
          <cell r="B246" t="str">
            <v>09トータルＥ</v>
          </cell>
          <cell r="C246" t="str">
            <v>03産業国内</v>
          </cell>
          <cell r="D246">
            <v>0</v>
          </cell>
          <cell r="E246">
            <v>0</v>
          </cell>
          <cell r="F246">
            <v>0</v>
          </cell>
          <cell r="G246">
            <v>0</v>
          </cell>
          <cell r="H246">
            <v>500</v>
          </cell>
          <cell r="I246">
            <v>2850</v>
          </cell>
          <cell r="J246">
            <v>3350</v>
          </cell>
        </row>
        <row r="247">
          <cell r="A247" t="str">
            <v>L</v>
          </cell>
          <cell r="B247" t="str">
            <v>09トータルＥ 計</v>
          </cell>
          <cell r="D247">
            <v>0</v>
          </cell>
          <cell r="E247">
            <v>0</v>
          </cell>
          <cell r="F247">
            <v>0</v>
          </cell>
          <cell r="G247">
            <v>0</v>
          </cell>
          <cell r="H247">
            <v>500</v>
          </cell>
          <cell r="I247">
            <v>2850</v>
          </cell>
          <cell r="J247">
            <v>3350</v>
          </cell>
        </row>
        <row r="248">
          <cell r="A248" t="str">
            <v>L</v>
          </cell>
          <cell r="B248" t="str">
            <v>10(長)環境</v>
          </cell>
          <cell r="C248" t="str">
            <v>01電力</v>
          </cell>
          <cell r="D248">
            <v>0</v>
          </cell>
          <cell r="E248">
            <v>0</v>
          </cell>
          <cell r="F248">
            <v>0</v>
          </cell>
          <cell r="G248">
            <v>0</v>
          </cell>
          <cell r="H248">
            <v>0</v>
          </cell>
          <cell r="I248">
            <v>0</v>
          </cell>
          <cell r="J248">
            <v>0</v>
          </cell>
        </row>
        <row r="249">
          <cell r="A249" t="str">
            <v>L</v>
          </cell>
          <cell r="B249" t="str">
            <v>10(長)環境</v>
          </cell>
          <cell r="C249" t="str">
            <v>03産業国内</v>
          </cell>
          <cell r="D249">
            <v>0</v>
          </cell>
          <cell r="E249">
            <v>0</v>
          </cell>
          <cell r="F249">
            <v>0</v>
          </cell>
          <cell r="G249">
            <v>0</v>
          </cell>
          <cell r="H249">
            <v>0</v>
          </cell>
          <cell r="I249">
            <v>450</v>
          </cell>
          <cell r="J249">
            <v>450</v>
          </cell>
        </row>
        <row r="250">
          <cell r="A250" t="str">
            <v>L</v>
          </cell>
          <cell r="B250" t="str">
            <v>10(長)環境 計</v>
          </cell>
          <cell r="D250">
            <v>0</v>
          </cell>
          <cell r="E250">
            <v>0</v>
          </cell>
          <cell r="F250">
            <v>0</v>
          </cell>
          <cell r="G250">
            <v>0</v>
          </cell>
          <cell r="H250">
            <v>0</v>
          </cell>
          <cell r="I250">
            <v>450</v>
          </cell>
          <cell r="J250">
            <v>450</v>
          </cell>
        </row>
        <row r="251">
          <cell r="A251" t="str">
            <v>L</v>
          </cell>
          <cell r="B251" t="str">
            <v>11ダイナモ</v>
          </cell>
          <cell r="C251" t="str">
            <v>03産業国内</v>
          </cell>
          <cell r="D251">
            <v>0</v>
          </cell>
          <cell r="E251">
            <v>0</v>
          </cell>
          <cell r="F251">
            <v>0</v>
          </cell>
          <cell r="G251">
            <v>0</v>
          </cell>
          <cell r="H251">
            <v>80</v>
          </cell>
          <cell r="I251">
            <v>600</v>
          </cell>
          <cell r="J251">
            <v>680</v>
          </cell>
        </row>
        <row r="252">
          <cell r="A252" t="str">
            <v>L</v>
          </cell>
          <cell r="B252" t="str">
            <v>11ダイナモ</v>
          </cell>
          <cell r="C252" t="str">
            <v>21直扱</v>
          </cell>
          <cell r="D252">
            <v>0</v>
          </cell>
          <cell r="E252">
            <v>0</v>
          </cell>
          <cell r="F252">
            <v>0</v>
          </cell>
          <cell r="G252">
            <v>0</v>
          </cell>
          <cell r="H252">
            <v>0</v>
          </cell>
          <cell r="I252">
            <v>0</v>
          </cell>
          <cell r="J252">
            <v>0</v>
          </cell>
        </row>
        <row r="253">
          <cell r="A253" t="str">
            <v>L</v>
          </cell>
          <cell r="B253" t="str">
            <v>11ダイナモ 計</v>
          </cell>
          <cell r="D253">
            <v>0</v>
          </cell>
          <cell r="E253">
            <v>0</v>
          </cell>
          <cell r="F253">
            <v>0</v>
          </cell>
          <cell r="G253">
            <v>0</v>
          </cell>
          <cell r="H253">
            <v>80</v>
          </cell>
          <cell r="I253">
            <v>600</v>
          </cell>
          <cell r="J253">
            <v>680</v>
          </cell>
        </row>
        <row r="254">
          <cell r="A254" t="str">
            <v>L</v>
          </cell>
          <cell r="B254" t="str">
            <v>12テスター</v>
          </cell>
          <cell r="C254" t="str">
            <v>03産業国内</v>
          </cell>
          <cell r="D254">
            <v>0</v>
          </cell>
          <cell r="E254">
            <v>0</v>
          </cell>
          <cell r="F254">
            <v>0</v>
          </cell>
          <cell r="G254">
            <v>0</v>
          </cell>
          <cell r="H254">
            <v>10</v>
          </cell>
          <cell r="I254">
            <v>400</v>
          </cell>
          <cell r="J254">
            <v>410</v>
          </cell>
        </row>
        <row r="255">
          <cell r="A255" t="str">
            <v>L</v>
          </cell>
          <cell r="B255" t="str">
            <v>12テスター</v>
          </cell>
          <cell r="C255" t="str">
            <v>21直扱</v>
          </cell>
          <cell r="D255">
            <v>0</v>
          </cell>
          <cell r="E255">
            <v>0</v>
          </cell>
          <cell r="F255">
            <v>0</v>
          </cell>
          <cell r="G255">
            <v>0</v>
          </cell>
          <cell r="H255">
            <v>0</v>
          </cell>
          <cell r="I255">
            <v>0</v>
          </cell>
          <cell r="J255">
            <v>0</v>
          </cell>
        </row>
        <row r="256">
          <cell r="A256" t="str">
            <v>L</v>
          </cell>
          <cell r="B256" t="str">
            <v>12テスター 計</v>
          </cell>
          <cell r="D256">
            <v>0</v>
          </cell>
          <cell r="E256">
            <v>0</v>
          </cell>
          <cell r="F256">
            <v>0</v>
          </cell>
          <cell r="G256">
            <v>0</v>
          </cell>
          <cell r="H256">
            <v>10</v>
          </cell>
          <cell r="I256">
            <v>400</v>
          </cell>
          <cell r="J256">
            <v>410</v>
          </cell>
        </row>
        <row r="257">
          <cell r="A257" t="str">
            <v>L</v>
          </cell>
          <cell r="B257" t="str">
            <v>14ヒートパイプ</v>
          </cell>
          <cell r="C257" t="str">
            <v>03産業国内</v>
          </cell>
          <cell r="D257">
            <v>0</v>
          </cell>
          <cell r="E257">
            <v>0</v>
          </cell>
          <cell r="F257">
            <v>0</v>
          </cell>
          <cell r="G257">
            <v>0</v>
          </cell>
          <cell r="H257">
            <v>100</v>
          </cell>
          <cell r="I257">
            <v>620</v>
          </cell>
          <cell r="J257">
            <v>720</v>
          </cell>
        </row>
        <row r="258">
          <cell r="A258" t="str">
            <v>L</v>
          </cell>
          <cell r="B258" t="str">
            <v>14ヒートパイプ</v>
          </cell>
          <cell r="C258" t="str">
            <v>20社供</v>
          </cell>
          <cell r="D258">
            <v>0</v>
          </cell>
          <cell r="E258">
            <v>0</v>
          </cell>
          <cell r="F258">
            <v>0</v>
          </cell>
          <cell r="G258">
            <v>0</v>
          </cell>
          <cell r="H258">
            <v>0</v>
          </cell>
          <cell r="I258">
            <v>0</v>
          </cell>
          <cell r="J258">
            <v>0</v>
          </cell>
        </row>
        <row r="259">
          <cell r="A259" t="str">
            <v>L</v>
          </cell>
          <cell r="B259" t="str">
            <v>14ヒートパイプ</v>
          </cell>
          <cell r="C259" t="str">
            <v>21直扱</v>
          </cell>
          <cell r="D259">
            <v>0</v>
          </cell>
          <cell r="E259">
            <v>0</v>
          </cell>
          <cell r="F259">
            <v>0</v>
          </cell>
          <cell r="G259">
            <v>0</v>
          </cell>
          <cell r="H259">
            <v>0</v>
          </cell>
          <cell r="I259">
            <v>0</v>
          </cell>
          <cell r="J259">
            <v>0</v>
          </cell>
        </row>
        <row r="260">
          <cell r="A260" t="str">
            <v>L</v>
          </cell>
          <cell r="B260" t="str">
            <v>14ヒートパイプ 計</v>
          </cell>
          <cell r="D260">
            <v>0</v>
          </cell>
          <cell r="E260">
            <v>0</v>
          </cell>
          <cell r="F260">
            <v>0</v>
          </cell>
          <cell r="G260">
            <v>0</v>
          </cell>
          <cell r="H260">
            <v>100</v>
          </cell>
          <cell r="I260">
            <v>620</v>
          </cell>
          <cell r="J260">
            <v>720</v>
          </cell>
        </row>
        <row r="261">
          <cell r="A261" t="str">
            <v>L</v>
          </cell>
          <cell r="B261" t="str">
            <v>15電機応用ｼｽﾃﾑその他</v>
          </cell>
          <cell r="C261" t="str">
            <v>01電力</v>
          </cell>
          <cell r="D261">
            <v>0</v>
          </cell>
          <cell r="E261">
            <v>0</v>
          </cell>
          <cell r="F261">
            <v>0</v>
          </cell>
          <cell r="G261">
            <v>0</v>
          </cell>
          <cell r="H261">
            <v>0</v>
          </cell>
          <cell r="I261">
            <v>0</v>
          </cell>
          <cell r="J261">
            <v>0</v>
          </cell>
        </row>
        <row r="262">
          <cell r="A262" t="str">
            <v>L</v>
          </cell>
          <cell r="B262" t="str">
            <v>15電機応用ｼｽﾃﾑその他 計</v>
          </cell>
          <cell r="D262">
            <v>0</v>
          </cell>
          <cell r="E262">
            <v>0</v>
          </cell>
          <cell r="F262">
            <v>0</v>
          </cell>
          <cell r="G262">
            <v>0</v>
          </cell>
          <cell r="H262">
            <v>0</v>
          </cell>
          <cell r="I262">
            <v>0</v>
          </cell>
          <cell r="J262">
            <v>0</v>
          </cell>
        </row>
        <row r="263">
          <cell r="A263" t="str">
            <v>L</v>
          </cell>
          <cell r="B263" t="str">
            <v>16オゾン応用（公共）</v>
          </cell>
          <cell r="C263" t="str">
            <v>07社シ国内</v>
          </cell>
          <cell r="D263">
            <v>0</v>
          </cell>
          <cell r="E263">
            <v>0</v>
          </cell>
          <cell r="F263">
            <v>0</v>
          </cell>
          <cell r="G263">
            <v>0</v>
          </cell>
          <cell r="H263">
            <v>50</v>
          </cell>
          <cell r="I263">
            <v>300</v>
          </cell>
          <cell r="J263">
            <v>350</v>
          </cell>
        </row>
        <row r="264">
          <cell r="A264" t="str">
            <v>L</v>
          </cell>
          <cell r="B264" t="str">
            <v>16オゾン応用（公共）</v>
          </cell>
          <cell r="C264" t="str">
            <v>21直扱</v>
          </cell>
          <cell r="D264">
            <v>0</v>
          </cell>
          <cell r="E264">
            <v>0</v>
          </cell>
          <cell r="F264">
            <v>0</v>
          </cell>
          <cell r="G264">
            <v>0</v>
          </cell>
          <cell r="H264">
            <v>0</v>
          </cell>
          <cell r="I264">
            <v>0</v>
          </cell>
          <cell r="J264">
            <v>0</v>
          </cell>
        </row>
        <row r="265">
          <cell r="A265" t="str">
            <v>L</v>
          </cell>
          <cell r="B265" t="str">
            <v>16オゾン応用（公共） 計</v>
          </cell>
          <cell r="D265">
            <v>0</v>
          </cell>
          <cell r="E265">
            <v>0</v>
          </cell>
          <cell r="F265">
            <v>0</v>
          </cell>
          <cell r="G265">
            <v>0</v>
          </cell>
          <cell r="H265">
            <v>50</v>
          </cell>
          <cell r="I265">
            <v>300</v>
          </cell>
          <cell r="J265">
            <v>350</v>
          </cell>
        </row>
        <row r="266">
          <cell r="A266" t="str">
            <v>L</v>
          </cell>
          <cell r="B266" t="str">
            <v>17オゾン応用（民需）</v>
          </cell>
          <cell r="C266" t="str">
            <v>03産業国内</v>
          </cell>
          <cell r="D266">
            <v>0</v>
          </cell>
          <cell r="E266">
            <v>0</v>
          </cell>
          <cell r="F266">
            <v>0</v>
          </cell>
          <cell r="G266">
            <v>0</v>
          </cell>
          <cell r="H266">
            <v>50</v>
          </cell>
          <cell r="I266">
            <v>300</v>
          </cell>
          <cell r="J266">
            <v>350</v>
          </cell>
        </row>
        <row r="267">
          <cell r="A267" t="str">
            <v>L</v>
          </cell>
          <cell r="B267" t="str">
            <v>17オゾン応用（民需）</v>
          </cell>
          <cell r="C267" t="str">
            <v>20社供</v>
          </cell>
          <cell r="D267">
            <v>0</v>
          </cell>
          <cell r="E267">
            <v>0</v>
          </cell>
          <cell r="F267">
            <v>0</v>
          </cell>
          <cell r="G267">
            <v>0</v>
          </cell>
          <cell r="H267">
            <v>0</v>
          </cell>
          <cell r="I267">
            <v>0</v>
          </cell>
          <cell r="J267">
            <v>0</v>
          </cell>
        </row>
        <row r="268">
          <cell r="A268" t="str">
            <v>L</v>
          </cell>
          <cell r="B268" t="str">
            <v>17オゾン応用（民需） 計</v>
          </cell>
          <cell r="D268">
            <v>0</v>
          </cell>
          <cell r="E268">
            <v>0</v>
          </cell>
          <cell r="F268">
            <v>0</v>
          </cell>
          <cell r="G268">
            <v>0</v>
          </cell>
          <cell r="H268">
            <v>50</v>
          </cell>
          <cell r="I268">
            <v>300</v>
          </cell>
          <cell r="J268">
            <v>350</v>
          </cell>
        </row>
        <row r="269">
          <cell r="A269" t="str">
            <v>L</v>
          </cell>
          <cell r="B269" t="str">
            <v>18オゾン（海外）</v>
          </cell>
          <cell r="C269" t="str">
            <v>03産業国内</v>
          </cell>
          <cell r="D269">
            <v>0</v>
          </cell>
          <cell r="E269">
            <v>0</v>
          </cell>
          <cell r="F269">
            <v>0</v>
          </cell>
          <cell r="G269">
            <v>0</v>
          </cell>
          <cell r="H269">
            <v>0</v>
          </cell>
          <cell r="I269">
            <v>0</v>
          </cell>
          <cell r="J269">
            <v>0</v>
          </cell>
        </row>
        <row r="270">
          <cell r="A270" t="str">
            <v>L</v>
          </cell>
          <cell r="B270" t="str">
            <v>18オゾン（海外）</v>
          </cell>
          <cell r="C270" t="str">
            <v>09社シ海</v>
          </cell>
          <cell r="D270">
            <v>0</v>
          </cell>
          <cell r="E270">
            <v>0</v>
          </cell>
          <cell r="F270">
            <v>0</v>
          </cell>
          <cell r="G270">
            <v>0</v>
          </cell>
          <cell r="H270">
            <v>60</v>
          </cell>
          <cell r="I270">
            <v>100</v>
          </cell>
          <cell r="J270">
            <v>160</v>
          </cell>
        </row>
        <row r="271">
          <cell r="A271" t="str">
            <v>L</v>
          </cell>
          <cell r="B271" t="str">
            <v>18オゾン（海外） 計</v>
          </cell>
          <cell r="D271">
            <v>0</v>
          </cell>
          <cell r="E271">
            <v>0</v>
          </cell>
          <cell r="F271">
            <v>0</v>
          </cell>
          <cell r="G271">
            <v>0</v>
          </cell>
          <cell r="H271">
            <v>60</v>
          </cell>
          <cell r="I271">
            <v>100</v>
          </cell>
          <cell r="J271">
            <v>160</v>
          </cell>
        </row>
        <row r="272">
          <cell r="A272" t="str">
            <v>L</v>
          </cell>
          <cell r="B272" t="str">
            <v>19産環Ｅ（ＡＣＧ）</v>
          </cell>
          <cell r="C272" t="str">
            <v>03産業国内</v>
          </cell>
          <cell r="D272">
            <v>0</v>
          </cell>
          <cell r="E272">
            <v>0</v>
          </cell>
          <cell r="F272">
            <v>0</v>
          </cell>
          <cell r="G272">
            <v>0</v>
          </cell>
          <cell r="H272">
            <v>0</v>
          </cell>
          <cell r="I272">
            <v>10</v>
          </cell>
          <cell r="J272">
            <v>10</v>
          </cell>
        </row>
        <row r="273">
          <cell r="A273" t="str">
            <v>L</v>
          </cell>
          <cell r="B273" t="str">
            <v>19産環Ｅ（ＡＣＧ） 計</v>
          </cell>
          <cell r="D273">
            <v>0</v>
          </cell>
          <cell r="E273">
            <v>0</v>
          </cell>
          <cell r="F273">
            <v>0</v>
          </cell>
          <cell r="G273">
            <v>0</v>
          </cell>
          <cell r="H273">
            <v>0</v>
          </cell>
          <cell r="I273">
            <v>10</v>
          </cell>
          <cell r="J273">
            <v>10</v>
          </cell>
        </row>
        <row r="274">
          <cell r="A274" t="str">
            <v>L</v>
          </cell>
          <cell r="B274" t="str">
            <v>20産環Ｅ（ＩＭ）</v>
          </cell>
          <cell r="C274" t="str">
            <v>03産業国内</v>
          </cell>
          <cell r="E274">
            <v>0</v>
          </cell>
          <cell r="F274">
            <v>0</v>
          </cell>
          <cell r="G274">
            <v>0</v>
          </cell>
          <cell r="H274">
            <v>0</v>
          </cell>
          <cell r="I274">
            <v>70</v>
          </cell>
          <cell r="J274">
            <v>70</v>
          </cell>
        </row>
        <row r="275">
          <cell r="A275" t="str">
            <v>L</v>
          </cell>
          <cell r="B275" t="str">
            <v>20産環Ｅ（ＩＭ） 計</v>
          </cell>
          <cell r="D275">
            <v>0</v>
          </cell>
          <cell r="E275">
            <v>0</v>
          </cell>
          <cell r="F275">
            <v>0</v>
          </cell>
          <cell r="G275">
            <v>0</v>
          </cell>
          <cell r="H275">
            <v>0</v>
          </cell>
          <cell r="I275">
            <v>70</v>
          </cell>
          <cell r="J275">
            <v>70</v>
          </cell>
        </row>
        <row r="276">
          <cell r="A276" t="str">
            <v>L 計</v>
          </cell>
          <cell r="D276">
            <v>710</v>
          </cell>
          <cell r="E276">
            <v>70</v>
          </cell>
          <cell r="F276">
            <v>70</v>
          </cell>
          <cell r="G276">
            <v>150</v>
          </cell>
          <cell r="H276">
            <v>1410</v>
          </cell>
          <cell r="I276">
            <v>8110</v>
          </cell>
          <cell r="J276">
            <v>10520</v>
          </cell>
        </row>
        <row r="277">
          <cell r="A277" t="str">
            <v>N</v>
          </cell>
          <cell r="B277" t="str">
            <v>1上水</v>
          </cell>
          <cell r="C277" t="str">
            <v>03産業国内</v>
          </cell>
          <cell r="D277">
            <v>0</v>
          </cell>
          <cell r="E277">
            <v>0</v>
          </cell>
          <cell r="F277">
            <v>0</v>
          </cell>
          <cell r="G277">
            <v>0</v>
          </cell>
          <cell r="H277">
            <v>0</v>
          </cell>
          <cell r="I277">
            <v>0</v>
          </cell>
          <cell r="J277">
            <v>0</v>
          </cell>
        </row>
        <row r="278">
          <cell r="A278" t="str">
            <v>N</v>
          </cell>
          <cell r="B278" t="str">
            <v>1上水</v>
          </cell>
          <cell r="C278" t="str">
            <v>07社シ国内</v>
          </cell>
          <cell r="D278">
            <v>0</v>
          </cell>
          <cell r="E278">
            <v>0</v>
          </cell>
          <cell r="F278">
            <v>100</v>
          </cell>
          <cell r="G278">
            <v>100</v>
          </cell>
          <cell r="H278">
            <v>500</v>
          </cell>
          <cell r="I278">
            <v>3000</v>
          </cell>
          <cell r="J278">
            <v>3700</v>
          </cell>
        </row>
        <row r="279">
          <cell r="A279" t="str">
            <v>N</v>
          </cell>
          <cell r="B279" t="str">
            <v>1上水</v>
          </cell>
          <cell r="C279" t="str">
            <v>21直扱</v>
          </cell>
          <cell r="D279">
            <v>0</v>
          </cell>
          <cell r="E279">
            <v>0</v>
          </cell>
          <cell r="F279">
            <v>0</v>
          </cell>
          <cell r="G279">
            <v>0</v>
          </cell>
          <cell r="H279">
            <v>0</v>
          </cell>
          <cell r="I279">
            <v>0</v>
          </cell>
          <cell r="J279">
            <v>0</v>
          </cell>
        </row>
        <row r="280">
          <cell r="A280" t="str">
            <v>N</v>
          </cell>
          <cell r="B280" t="str">
            <v>1上水 計</v>
          </cell>
          <cell r="D280">
            <v>0</v>
          </cell>
          <cell r="E280">
            <v>0</v>
          </cell>
          <cell r="F280">
            <v>100</v>
          </cell>
          <cell r="G280">
            <v>100</v>
          </cell>
          <cell r="H280">
            <v>500</v>
          </cell>
          <cell r="I280">
            <v>3000</v>
          </cell>
          <cell r="J280">
            <v>3700</v>
          </cell>
        </row>
        <row r="281">
          <cell r="A281" t="str">
            <v>N</v>
          </cell>
          <cell r="B281" t="str">
            <v>2下水</v>
          </cell>
          <cell r="C281" t="str">
            <v>07社シ国内</v>
          </cell>
          <cell r="D281">
            <v>100</v>
          </cell>
          <cell r="E281">
            <v>100</v>
          </cell>
          <cell r="F281">
            <v>300</v>
          </cell>
          <cell r="G281">
            <v>300</v>
          </cell>
          <cell r="H281">
            <v>1000</v>
          </cell>
          <cell r="I281">
            <v>12030</v>
          </cell>
          <cell r="J281">
            <v>13830</v>
          </cell>
        </row>
        <row r="282">
          <cell r="A282" t="str">
            <v>N</v>
          </cell>
          <cell r="B282" t="str">
            <v>2下水</v>
          </cell>
          <cell r="C282" t="str">
            <v>13情本</v>
          </cell>
          <cell r="D282">
            <v>0</v>
          </cell>
          <cell r="E282">
            <v>0</v>
          </cell>
          <cell r="F282">
            <v>0</v>
          </cell>
          <cell r="G282">
            <v>0</v>
          </cell>
          <cell r="H282">
            <v>0</v>
          </cell>
          <cell r="I282">
            <v>0</v>
          </cell>
          <cell r="J282">
            <v>0</v>
          </cell>
        </row>
        <row r="283">
          <cell r="A283" t="str">
            <v>N</v>
          </cell>
          <cell r="B283" t="str">
            <v>2下水</v>
          </cell>
          <cell r="C283" t="str">
            <v>14社情</v>
          </cell>
          <cell r="D283">
            <v>0</v>
          </cell>
          <cell r="E283">
            <v>0</v>
          </cell>
          <cell r="F283">
            <v>0</v>
          </cell>
          <cell r="G283">
            <v>0</v>
          </cell>
          <cell r="H283">
            <v>0</v>
          </cell>
          <cell r="I283">
            <v>0</v>
          </cell>
          <cell r="J283">
            <v>0</v>
          </cell>
        </row>
        <row r="284">
          <cell r="A284" t="str">
            <v>N</v>
          </cell>
          <cell r="B284" t="str">
            <v>2下水</v>
          </cell>
          <cell r="C284" t="str">
            <v>21直扱</v>
          </cell>
          <cell r="D284">
            <v>0</v>
          </cell>
          <cell r="E284">
            <v>0</v>
          </cell>
          <cell r="F284">
            <v>0</v>
          </cell>
          <cell r="G284">
            <v>0</v>
          </cell>
          <cell r="H284">
            <v>0</v>
          </cell>
          <cell r="I284">
            <v>100</v>
          </cell>
          <cell r="J284">
            <v>100</v>
          </cell>
        </row>
        <row r="285">
          <cell r="A285" t="str">
            <v>N</v>
          </cell>
          <cell r="B285" t="str">
            <v>2下水 計</v>
          </cell>
          <cell r="D285">
            <v>100</v>
          </cell>
          <cell r="E285">
            <v>100</v>
          </cell>
          <cell r="F285">
            <v>300</v>
          </cell>
          <cell r="G285">
            <v>300</v>
          </cell>
          <cell r="H285">
            <v>1000</v>
          </cell>
          <cell r="I285">
            <v>12130</v>
          </cell>
          <cell r="J285">
            <v>13930</v>
          </cell>
        </row>
        <row r="286">
          <cell r="A286" t="str">
            <v>N</v>
          </cell>
          <cell r="B286" t="str">
            <v>3地域開発</v>
          </cell>
          <cell r="C286" t="str">
            <v>03産業国内</v>
          </cell>
          <cell r="D286">
            <v>0</v>
          </cell>
          <cell r="E286">
            <v>0</v>
          </cell>
          <cell r="F286">
            <v>0</v>
          </cell>
          <cell r="G286">
            <v>0</v>
          </cell>
          <cell r="H286">
            <v>0</v>
          </cell>
          <cell r="I286">
            <v>0</v>
          </cell>
          <cell r="J286">
            <v>0</v>
          </cell>
        </row>
        <row r="287">
          <cell r="A287" t="str">
            <v>N</v>
          </cell>
          <cell r="B287" t="str">
            <v>3地域開発</v>
          </cell>
          <cell r="C287" t="str">
            <v>07社シ国内</v>
          </cell>
          <cell r="D287">
            <v>0</v>
          </cell>
          <cell r="E287">
            <v>0</v>
          </cell>
          <cell r="F287">
            <v>0</v>
          </cell>
          <cell r="G287">
            <v>0</v>
          </cell>
          <cell r="H287">
            <v>0</v>
          </cell>
          <cell r="I287">
            <v>0</v>
          </cell>
          <cell r="J287">
            <v>0</v>
          </cell>
        </row>
        <row r="288">
          <cell r="A288" t="str">
            <v>N</v>
          </cell>
          <cell r="B288" t="str">
            <v>3地域開発</v>
          </cell>
          <cell r="C288" t="str">
            <v>14社情</v>
          </cell>
          <cell r="D288">
            <v>0</v>
          </cell>
          <cell r="E288">
            <v>0</v>
          </cell>
          <cell r="F288">
            <v>0</v>
          </cell>
          <cell r="G288">
            <v>0</v>
          </cell>
          <cell r="H288">
            <v>0</v>
          </cell>
          <cell r="I288">
            <v>100</v>
          </cell>
          <cell r="J288">
            <v>100</v>
          </cell>
        </row>
        <row r="289">
          <cell r="A289" t="str">
            <v>N</v>
          </cell>
          <cell r="B289" t="str">
            <v>3地域開発</v>
          </cell>
          <cell r="C289" t="str">
            <v>21直扱</v>
          </cell>
          <cell r="D289">
            <v>0</v>
          </cell>
          <cell r="E289">
            <v>0</v>
          </cell>
          <cell r="F289">
            <v>0</v>
          </cell>
          <cell r="G289">
            <v>0</v>
          </cell>
          <cell r="H289">
            <v>0</v>
          </cell>
          <cell r="I289">
            <v>0</v>
          </cell>
          <cell r="J289">
            <v>0</v>
          </cell>
        </row>
        <row r="290">
          <cell r="A290" t="str">
            <v>N</v>
          </cell>
          <cell r="B290" t="str">
            <v>3地域開発 計</v>
          </cell>
          <cell r="D290">
            <v>0</v>
          </cell>
          <cell r="E290">
            <v>0</v>
          </cell>
          <cell r="F290">
            <v>0</v>
          </cell>
          <cell r="G290">
            <v>0</v>
          </cell>
          <cell r="H290">
            <v>0</v>
          </cell>
          <cell r="I290">
            <v>100</v>
          </cell>
          <cell r="J290">
            <v>100</v>
          </cell>
        </row>
        <row r="291">
          <cell r="A291" t="str">
            <v>N</v>
          </cell>
          <cell r="B291" t="str">
            <v>4公共情報</v>
          </cell>
          <cell r="C291" t="str">
            <v>07社シ国内</v>
          </cell>
          <cell r="D291">
            <v>0</v>
          </cell>
          <cell r="E291">
            <v>0</v>
          </cell>
          <cell r="F291">
            <v>0</v>
          </cell>
          <cell r="G291">
            <v>0</v>
          </cell>
          <cell r="H291">
            <v>200</v>
          </cell>
          <cell r="I291">
            <v>800</v>
          </cell>
          <cell r="J291">
            <v>1000</v>
          </cell>
        </row>
        <row r="292">
          <cell r="A292" t="str">
            <v>N</v>
          </cell>
          <cell r="B292" t="str">
            <v>4公共情報</v>
          </cell>
          <cell r="C292" t="str">
            <v>09社シ海</v>
          </cell>
          <cell r="D292">
            <v>0</v>
          </cell>
          <cell r="E292">
            <v>0</v>
          </cell>
          <cell r="F292">
            <v>0</v>
          </cell>
          <cell r="G292">
            <v>0</v>
          </cell>
          <cell r="H292">
            <v>0</v>
          </cell>
          <cell r="I292">
            <v>0</v>
          </cell>
          <cell r="J292">
            <v>0</v>
          </cell>
        </row>
        <row r="293">
          <cell r="A293" t="str">
            <v>N</v>
          </cell>
          <cell r="B293" t="str">
            <v>4公共情報</v>
          </cell>
          <cell r="C293" t="str">
            <v>13情本</v>
          </cell>
          <cell r="D293">
            <v>0</v>
          </cell>
          <cell r="E293">
            <v>0</v>
          </cell>
          <cell r="F293">
            <v>0</v>
          </cell>
          <cell r="G293">
            <v>0</v>
          </cell>
          <cell r="H293">
            <v>0</v>
          </cell>
          <cell r="I293">
            <v>0</v>
          </cell>
          <cell r="J293">
            <v>0</v>
          </cell>
        </row>
        <row r="294">
          <cell r="A294" t="str">
            <v>N</v>
          </cell>
          <cell r="B294" t="str">
            <v>4公共情報</v>
          </cell>
          <cell r="C294" t="str">
            <v>14社情</v>
          </cell>
          <cell r="D294">
            <v>0</v>
          </cell>
          <cell r="E294">
            <v>0</v>
          </cell>
          <cell r="F294">
            <v>0</v>
          </cell>
          <cell r="G294">
            <v>0</v>
          </cell>
          <cell r="H294">
            <v>100</v>
          </cell>
          <cell r="I294">
            <v>400</v>
          </cell>
          <cell r="J294">
            <v>500</v>
          </cell>
        </row>
        <row r="295">
          <cell r="A295" t="str">
            <v>N</v>
          </cell>
          <cell r="B295" t="str">
            <v>4公共情報</v>
          </cell>
          <cell r="C295" t="str">
            <v>21直扱</v>
          </cell>
          <cell r="D295">
            <v>0</v>
          </cell>
          <cell r="E295">
            <v>0</v>
          </cell>
          <cell r="F295">
            <v>0</v>
          </cell>
          <cell r="G295">
            <v>0</v>
          </cell>
          <cell r="H295">
            <v>0</v>
          </cell>
          <cell r="I295">
            <v>0</v>
          </cell>
          <cell r="J295">
            <v>0</v>
          </cell>
        </row>
        <row r="296">
          <cell r="A296" t="str">
            <v>N</v>
          </cell>
          <cell r="B296" t="str">
            <v>4公共情報 計</v>
          </cell>
          <cell r="D296">
            <v>0</v>
          </cell>
          <cell r="E296">
            <v>0</v>
          </cell>
          <cell r="F296">
            <v>0</v>
          </cell>
          <cell r="G296">
            <v>0</v>
          </cell>
          <cell r="H296">
            <v>300</v>
          </cell>
          <cell r="I296">
            <v>1200</v>
          </cell>
          <cell r="J296">
            <v>1500</v>
          </cell>
        </row>
        <row r="297">
          <cell r="A297" t="str">
            <v>N</v>
          </cell>
          <cell r="B297" t="str">
            <v>5水環境システム</v>
          </cell>
          <cell r="C297" t="str">
            <v>07社シ国内</v>
          </cell>
          <cell r="D297">
            <v>0</v>
          </cell>
          <cell r="E297">
            <v>0</v>
          </cell>
          <cell r="F297">
            <v>0</v>
          </cell>
          <cell r="G297">
            <v>0</v>
          </cell>
          <cell r="H297">
            <v>0</v>
          </cell>
          <cell r="I297">
            <v>400</v>
          </cell>
          <cell r="J297">
            <v>400</v>
          </cell>
        </row>
        <row r="298">
          <cell r="A298" t="str">
            <v>N</v>
          </cell>
          <cell r="B298" t="str">
            <v>5水環境システム</v>
          </cell>
          <cell r="C298" t="str">
            <v>09社シ海</v>
          </cell>
          <cell r="D298">
            <v>0</v>
          </cell>
          <cell r="E298">
            <v>0</v>
          </cell>
          <cell r="F298">
            <v>0</v>
          </cell>
          <cell r="G298">
            <v>0</v>
          </cell>
          <cell r="H298">
            <v>0</v>
          </cell>
          <cell r="I298">
            <v>0</v>
          </cell>
          <cell r="J298">
            <v>0</v>
          </cell>
        </row>
        <row r="299">
          <cell r="A299" t="str">
            <v>N</v>
          </cell>
          <cell r="B299" t="str">
            <v>5水環境システム</v>
          </cell>
          <cell r="C299" t="str">
            <v>14社情</v>
          </cell>
          <cell r="D299">
            <v>0</v>
          </cell>
          <cell r="E299">
            <v>0</v>
          </cell>
          <cell r="F299">
            <v>0</v>
          </cell>
          <cell r="G299">
            <v>0</v>
          </cell>
          <cell r="H299">
            <v>0</v>
          </cell>
          <cell r="I299">
            <v>0</v>
          </cell>
          <cell r="J299">
            <v>0</v>
          </cell>
        </row>
        <row r="300">
          <cell r="A300" t="str">
            <v>N</v>
          </cell>
          <cell r="B300" t="str">
            <v>5水環境システム</v>
          </cell>
          <cell r="C300" t="str">
            <v>20社供</v>
          </cell>
          <cell r="D300">
            <v>0</v>
          </cell>
          <cell r="E300">
            <v>0</v>
          </cell>
          <cell r="F300">
            <v>0</v>
          </cell>
          <cell r="G300">
            <v>0</v>
          </cell>
          <cell r="H300">
            <v>0</v>
          </cell>
          <cell r="I300">
            <v>0</v>
          </cell>
          <cell r="J300">
            <v>0</v>
          </cell>
        </row>
        <row r="301">
          <cell r="A301" t="str">
            <v>N</v>
          </cell>
          <cell r="B301" t="str">
            <v>5水環境システム</v>
          </cell>
          <cell r="C301" t="str">
            <v>21直扱</v>
          </cell>
          <cell r="D301">
            <v>0</v>
          </cell>
          <cell r="E301">
            <v>0</v>
          </cell>
          <cell r="F301">
            <v>0</v>
          </cell>
          <cell r="G301">
            <v>0</v>
          </cell>
          <cell r="H301">
            <v>0</v>
          </cell>
          <cell r="I301">
            <v>0</v>
          </cell>
          <cell r="J301">
            <v>0</v>
          </cell>
        </row>
        <row r="302">
          <cell r="A302" t="str">
            <v>N</v>
          </cell>
          <cell r="B302" t="str">
            <v>5水環境システム 計</v>
          </cell>
          <cell r="D302">
            <v>0</v>
          </cell>
          <cell r="E302">
            <v>0</v>
          </cell>
          <cell r="F302">
            <v>0</v>
          </cell>
          <cell r="G302">
            <v>0</v>
          </cell>
          <cell r="H302">
            <v>0</v>
          </cell>
          <cell r="I302">
            <v>400</v>
          </cell>
          <cell r="J302">
            <v>400</v>
          </cell>
        </row>
        <row r="303">
          <cell r="A303" t="str">
            <v>N</v>
          </cell>
          <cell r="B303" t="str">
            <v>6小規模プラント電気品</v>
          </cell>
          <cell r="C303" t="str">
            <v>07社シ国内</v>
          </cell>
          <cell r="D303">
            <v>0</v>
          </cell>
          <cell r="E303">
            <v>0</v>
          </cell>
          <cell r="F303">
            <v>0</v>
          </cell>
          <cell r="G303">
            <v>0</v>
          </cell>
          <cell r="H303">
            <v>100</v>
          </cell>
          <cell r="I303">
            <v>250</v>
          </cell>
          <cell r="J303">
            <v>350</v>
          </cell>
        </row>
        <row r="304">
          <cell r="A304" t="str">
            <v>N</v>
          </cell>
          <cell r="B304" t="str">
            <v>6小規模プラント電気品</v>
          </cell>
          <cell r="C304" t="str">
            <v>14社情</v>
          </cell>
          <cell r="D304">
            <v>0</v>
          </cell>
          <cell r="E304">
            <v>0</v>
          </cell>
          <cell r="F304">
            <v>0</v>
          </cell>
          <cell r="G304">
            <v>0</v>
          </cell>
          <cell r="H304">
            <v>100</v>
          </cell>
          <cell r="I304">
            <v>350</v>
          </cell>
          <cell r="J304">
            <v>450</v>
          </cell>
        </row>
        <row r="305">
          <cell r="A305" t="str">
            <v>N</v>
          </cell>
          <cell r="B305" t="str">
            <v>6小規模プラント電気品</v>
          </cell>
          <cell r="C305" t="str">
            <v>20社供</v>
          </cell>
          <cell r="D305">
            <v>0</v>
          </cell>
          <cell r="E305">
            <v>0</v>
          </cell>
          <cell r="F305">
            <v>0</v>
          </cell>
          <cell r="G305">
            <v>0</v>
          </cell>
          <cell r="H305">
            <v>0</v>
          </cell>
          <cell r="I305">
            <v>0</v>
          </cell>
          <cell r="J305">
            <v>0</v>
          </cell>
        </row>
        <row r="306">
          <cell r="A306" t="str">
            <v>N</v>
          </cell>
          <cell r="B306" t="str">
            <v>6小規模プラント電気品</v>
          </cell>
          <cell r="C306" t="str">
            <v>21直扱</v>
          </cell>
          <cell r="D306">
            <v>0</v>
          </cell>
          <cell r="E306">
            <v>0</v>
          </cell>
          <cell r="F306">
            <v>0</v>
          </cell>
          <cell r="G306">
            <v>0</v>
          </cell>
          <cell r="H306">
            <v>0</v>
          </cell>
          <cell r="I306">
            <v>0</v>
          </cell>
          <cell r="J306">
            <v>0</v>
          </cell>
        </row>
        <row r="307">
          <cell r="A307" t="str">
            <v>N</v>
          </cell>
          <cell r="B307" t="str">
            <v>6小規模プラント電気品 計</v>
          </cell>
          <cell r="D307">
            <v>0</v>
          </cell>
          <cell r="E307">
            <v>0</v>
          </cell>
          <cell r="F307">
            <v>0</v>
          </cell>
          <cell r="G307">
            <v>0</v>
          </cell>
          <cell r="H307">
            <v>200</v>
          </cell>
          <cell r="I307">
            <v>600</v>
          </cell>
          <cell r="J307">
            <v>800</v>
          </cell>
        </row>
        <row r="308">
          <cell r="A308" t="str">
            <v>N</v>
          </cell>
          <cell r="B308" t="str">
            <v>7海外水処理</v>
          </cell>
          <cell r="C308" t="str">
            <v>09社シ海</v>
          </cell>
          <cell r="D308">
            <v>0</v>
          </cell>
          <cell r="E308">
            <v>0</v>
          </cell>
          <cell r="F308">
            <v>0</v>
          </cell>
          <cell r="G308">
            <v>0</v>
          </cell>
          <cell r="H308">
            <v>0</v>
          </cell>
          <cell r="I308">
            <v>400</v>
          </cell>
          <cell r="J308">
            <v>400</v>
          </cell>
        </row>
        <row r="309">
          <cell r="A309" t="str">
            <v>N</v>
          </cell>
          <cell r="B309" t="str">
            <v>7海外水処理 計</v>
          </cell>
          <cell r="D309">
            <v>0</v>
          </cell>
          <cell r="E309">
            <v>0</v>
          </cell>
          <cell r="F309">
            <v>0</v>
          </cell>
          <cell r="G309">
            <v>0</v>
          </cell>
          <cell r="H309">
            <v>0</v>
          </cell>
          <cell r="I309">
            <v>400</v>
          </cell>
          <cell r="J309">
            <v>400</v>
          </cell>
        </row>
        <row r="310">
          <cell r="A310" t="str">
            <v>N</v>
          </cell>
          <cell r="B310" t="str">
            <v>8公共(電動機)</v>
          </cell>
          <cell r="C310" t="str">
            <v>07社シ国内</v>
          </cell>
          <cell r="D310">
            <v>0</v>
          </cell>
          <cell r="E310">
            <v>0</v>
          </cell>
          <cell r="F310">
            <v>0</v>
          </cell>
          <cell r="G310">
            <v>0</v>
          </cell>
          <cell r="H310">
            <v>0</v>
          </cell>
          <cell r="I310">
            <v>20</v>
          </cell>
          <cell r="J310">
            <v>20</v>
          </cell>
        </row>
        <row r="311">
          <cell r="A311" t="str">
            <v>N</v>
          </cell>
          <cell r="B311" t="str">
            <v>8公共(電動機)</v>
          </cell>
          <cell r="C311" t="str">
            <v>14社情</v>
          </cell>
          <cell r="D311">
            <v>0</v>
          </cell>
          <cell r="E311">
            <v>0</v>
          </cell>
          <cell r="F311">
            <v>0</v>
          </cell>
          <cell r="G311">
            <v>0</v>
          </cell>
          <cell r="H311">
            <v>0</v>
          </cell>
          <cell r="I311">
            <v>0</v>
          </cell>
          <cell r="J311">
            <v>0</v>
          </cell>
        </row>
        <row r="312">
          <cell r="A312" t="str">
            <v>N</v>
          </cell>
          <cell r="B312" t="str">
            <v>8公共(電動機) 計</v>
          </cell>
          <cell r="D312">
            <v>0</v>
          </cell>
          <cell r="E312">
            <v>0</v>
          </cell>
          <cell r="F312">
            <v>0</v>
          </cell>
          <cell r="G312">
            <v>0</v>
          </cell>
          <cell r="H312">
            <v>0</v>
          </cell>
          <cell r="I312">
            <v>20</v>
          </cell>
          <cell r="J312">
            <v>20</v>
          </cell>
        </row>
        <row r="313">
          <cell r="A313" t="str">
            <v>N 計</v>
          </cell>
          <cell r="D313">
            <v>100</v>
          </cell>
          <cell r="E313">
            <v>100</v>
          </cell>
          <cell r="F313">
            <v>400</v>
          </cell>
          <cell r="G313">
            <v>400</v>
          </cell>
          <cell r="H313">
            <v>2000</v>
          </cell>
          <cell r="I313">
            <v>17850</v>
          </cell>
          <cell r="J313">
            <v>20850</v>
          </cell>
        </row>
        <row r="314">
          <cell r="A314" t="str">
            <v>S</v>
          </cell>
          <cell r="B314" t="str">
            <v>1鉄鋼電機</v>
          </cell>
          <cell r="C314" t="str">
            <v>01電力</v>
          </cell>
          <cell r="D314">
            <v>0</v>
          </cell>
          <cell r="E314">
            <v>0</v>
          </cell>
          <cell r="F314">
            <v>0</v>
          </cell>
          <cell r="G314">
            <v>0</v>
          </cell>
          <cell r="H314">
            <v>0</v>
          </cell>
          <cell r="I314">
            <v>0</v>
          </cell>
          <cell r="J314">
            <v>0</v>
          </cell>
        </row>
        <row r="315">
          <cell r="A315" t="str">
            <v>S</v>
          </cell>
          <cell r="B315" t="str">
            <v>1鉄鋼電機</v>
          </cell>
          <cell r="C315" t="str">
            <v>03産業国内</v>
          </cell>
          <cell r="D315">
            <v>0</v>
          </cell>
          <cell r="E315">
            <v>70</v>
          </cell>
          <cell r="F315">
            <v>300</v>
          </cell>
          <cell r="G315">
            <v>0</v>
          </cell>
          <cell r="H315">
            <v>100</v>
          </cell>
          <cell r="I315">
            <v>2700</v>
          </cell>
          <cell r="J315">
            <v>3170</v>
          </cell>
        </row>
        <row r="316">
          <cell r="A316" t="str">
            <v>S</v>
          </cell>
          <cell r="B316" t="str">
            <v>1鉄鋼電機</v>
          </cell>
          <cell r="C316" t="str">
            <v>04産業海外</v>
          </cell>
          <cell r="D316">
            <v>0</v>
          </cell>
          <cell r="E316">
            <v>0</v>
          </cell>
          <cell r="F316">
            <v>0</v>
          </cell>
          <cell r="G316">
            <v>0</v>
          </cell>
          <cell r="H316">
            <v>500</v>
          </cell>
          <cell r="I316">
            <v>2750</v>
          </cell>
          <cell r="J316">
            <v>3250</v>
          </cell>
        </row>
        <row r="317">
          <cell r="A317" t="str">
            <v>S</v>
          </cell>
          <cell r="B317" t="str">
            <v>1鉄鋼電機</v>
          </cell>
          <cell r="C317" t="str">
            <v>21直扱</v>
          </cell>
          <cell r="D317">
            <v>0</v>
          </cell>
          <cell r="E317">
            <v>0</v>
          </cell>
          <cell r="F317">
            <v>0</v>
          </cell>
          <cell r="G317">
            <v>0</v>
          </cell>
          <cell r="H317">
            <v>0</v>
          </cell>
          <cell r="I317">
            <v>0</v>
          </cell>
          <cell r="J317">
            <v>0</v>
          </cell>
        </row>
        <row r="318">
          <cell r="A318" t="str">
            <v>S</v>
          </cell>
          <cell r="B318" t="str">
            <v>1鉄鋼電機 計</v>
          </cell>
          <cell r="D318">
            <v>0</v>
          </cell>
          <cell r="E318">
            <v>70</v>
          </cell>
          <cell r="F318">
            <v>300</v>
          </cell>
          <cell r="G318">
            <v>0</v>
          </cell>
          <cell r="H318">
            <v>600</v>
          </cell>
          <cell r="I318">
            <v>5450</v>
          </cell>
          <cell r="J318">
            <v>6420</v>
          </cell>
        </row>
        <row r="319">
          <cell r="A319" t="str">
            <v>S</v>
          </cell>
          <cell r="B319" t="str">
            <v>2鉄鋼計算機応用</v>
          </cell>
          <cell r="C319" t="str">
            <v>03産業国内</v>
          </cell>
          <cell r="D319">
            <v>0</v>
          </cell>
          <cell r="E319">
            <v>10</v>
          </cell>
          <cell r="F319">
            <v>0</v>
          </cell>
          <cell r="G319">
            <v>0</v>
          </cell>
          <cell r="H319">
            <v>0</v>
          </cell>
          <cell r="I319">
            <v>1150</v>
          </cell>
          <cell r="J319">
            <v>1160</v>
          </cell>
        </row>
        <row r="320">
          <cell r="A320" t="str">
            <v>S</v>
          </cell>
          <cell r="B320" t="str">
            <v>2鉄鋼計算機応用</v>
          </cell>
          <cell r="C320" t="str">
            <v>04産業海外</v>
          </cell>
          <cell r="D320">
            <v>0</v>
          </cell>
          <cell r="E320">
            <v>0</v>
          </cell>
          <cell r="F320">
            <v>0</v>
          </cell>
          <cell r="G320">
            <v>0</v>
          </cell>
          <cell r="H320">
            <v>80</v>
          </cell>
          <cell r="I320">
            <v>700</v>
          </cell>
          <cell r="J320">
            <v>780</v>
          </cell>
        </row>
        <row r="321">
          <cell r="A321" t="str">
            <v>S</v>
          </cell>
          <cell r="B321" t="str">
            <v>2鉄鋼計算機応用 計</v>
          </cell>
          <cell r="D321">
            <v>0</v>
          </cell>
          <cell r="E321">
            <v>10</v>
          </cell>
          <cell r="F321">
            <v>0</v>
          </cell>
          <cell r="G321">
            <v>0</v>
          </cell>
          <cell r="H321">
            <v>80</v>
          </cell>
          <cell r="I321">
            <v>1850</v>
          </cell>
          <cell r="J321">
            <v>1940</v>
          </cell>
        </row>
        <row r="322">
          <cell r="A322" t="str">
            <v>S</v>
          </cell>
          <cell r="B322" t="str">
            <v>4製銑製鋼</v>
          </cell>
          <cell r="C322" t="str">
            <v>03産業国内</v>
          </cell>
          <cell r="D322">
            <v>0</v>
          </cell>
          <cell r="E322">
            <v>0</v>
          </cell>
          <cell r="F322">
            <v>0</v>
          </cell>
          <cell r="G322">
            <v>0</v>
          </cell>
          <cell r="H322">
            <v>0</v>
          </cell>
          <cell r="I322">
            <v>280</v>
          </cell>
          <cell r="J322">
            <v>280</v>
          </cell>
        </row>
        <row r="323">
          <cell r="A323" t="str">
            <v>S</v>
          </cell>
          <cell r="B323" t="str">
            <v>4製銑製鋼</v>
          </cell>
          <cell r="C323" t="str">
            <v>04産業海外</v>
          </cell>
          <cell r="D323">
            <v>0</v>
          </cell>
          <cell r="E323">
            <v>0</v>
          </cell>
          <cell r="F323">
            <v>0</v>
          </cell>
          <cell r="G323">
            <v>0</v>
          </cell>
          <cell r="H323">
            <v>0</v>
          </cell>
          <cell r="I323">
            <v>0</v>
          </cell>
          <cell r="J323">
            <v>0</v>
          </cell>
        </row>
        <row r="324">
          <cell r="A324" t="str">
            <v>S</v>
          </cell>
          <cell r="B324" t="str">
            <v>4製銑製鋼 計</v>
          </cell>
          <cell r="D324">
            <v>0</v>
          </cell>
          <cell r="E324">
            <v>0</v>
          </cell>
          <cell r="F324">
            <v>0</v>
          </cell>
          <cell r="G324">
            <v>0</v>
          </cell>
          <cell r="H324">
            <v>0</v>
          </cell>
          <cell r="I324">
            <v>280</v>
          </cell>
          <cell r="J324">
            <v>280</v>
          </cell>
        </row>
        <row r="325">
          <cell r="A325" t="str">
            <v>S</v>
          </cell>
          <cell r="B325" t="str">
            <v>5為替変動,その他</v>
          </cell>
          <cell r="C325" t="str">
            <v>01電力</v>
          </cell>
          <cell r="D325">
            <v>0</v>
          </cell>
          <cell r="E325">
            <v>0</v>
          </cell>
          <cell r="F325">
            <v>0</v>
          </cell>
          <cell r="G325">
            <v>0</v>
          </cell>
          <cell r="H325">
            <v>0</v>
          </cell>
          <cell r="I325">
            <v>0</v>
          </cell>
          <cell r="J325">
            <v>0</v>
          </cell>
        </row>
        <row r="326">
          <cell r="A326" t="str">
            <v>S</v>
          </cell>
          <cell r="B326" t="str">
            <v>5為替変動,その他</v>
          </cell>
          <cell r="C326" t="str">
            <v>07社シ国内</v>
          </cell>
          <cell r="D326">
            <v>0</v>
          </cell>
          <cell r="E326">
            <v>0</v>
          </cell>
          <cell r="F326">
            <v>0</v>
          </cell>
          <cell r="G326">
            <v>0</v>
          </cell>
          <cell r="H326">
            <v>0</v>
          </cell>
          <cell r="I326">
            <v>0</v>
          </cell>
          <cell r="J326">
            <v>0</v>
          </cell>
        </row>
        <row r="327">
          <cell r="A327" t="str">
            <v>S</v>
          </cell>
          <cell r="B327" t="str">
            <v>5為替変動,その他</v>
          </cell>
          <cell r="C327" t="str">
            <v>14社情</v>
          </cell>
          <cell r="D327">
            <v>0</v>
          </cell>
          <cell r="E327">
            <v>0</v>
          </cell>
          <cell r="F327">
            <v>0</v>
          </cell>
          <cell r="G327">
            <v>0</v>
          </cell>
          <cell r="H327">
            <v>0</v>
          </cell>
          <cell r="I327">
            <v>0</v>
          </cell>
          <cell r="J327">
            <v>0</v>
          </cell>
        </row>
        <row r="328">
          <cell r="A328" t="str">
            <v>S</v>
          </cell>
          <cell r="B328" t="str">
            <v>5為替変動,その他</v>
          </cell>
          <cell r="C328" t="str">
            <v>22その他</v>
          </cell>
          <cell r="D328">
            <v>0</v>
          </cell>
          <cell r="E328">
            <v>0</v>
          </cell>
          <cell r="F328">
            <v>0</v>
          </cell>
          <cell r="G328">
            <v>0</v>
          </cell>
          <cell r="H328">
            <v>0</v>
          </cell>
          <cell r="I328">
            <v>0</v>
          </cell>
          <cell r="J328">
            <v>0</v>
          </cell>
        </row>
        <row r="329">
          <cell r="A329" t="str">
            <v>S</v>
          </cell>
          <cell r="B329" t="str">
            <v>5為替変動,その他 計</v>
          </cell>
          <cell r="D329">
            <v>0</v>
          </cell>
          <cell r="E329">
            <v>0</v>
          </cell>
          <cell r="F329">
            <v>0</v>
          </cell>
          <cell r="G329">
            <v>0</v>
          </cell>
          <cell r="H329">
            <v>0</v>
          </cell>
          <cell r="I329">
            <v>0</v>
          </cell>
          <cell r="J329">
            <v>0</v>
          </cell>
        </row>
        <row r="330">
          <cell r="A330" t="str">
            <v>S</v>
          </cell>
          <cell r="B330" t="str">
            <v>6鉄鋼（電動機）</v>
          </cell>
          <cell r="C330" t="str">
            <v>03産業国内</v>
          </cell>
          <cell r="D330">
            <v>0</v>
          </cell>
          <cell r="E330">
            <v>50</v>
          </cell>
          <cell r="F330">
            <v>0</v>
          </cell>
          <cell r="G330">
            <v>0</v>
          </cell>
          <cell r="H330">
            <v>0</v>
          </cell>
          <cell r="I330">
            <v>640</v>
          </cell>
          <cell r="J330">
            <v>690</v>
          </cell>
        </row>
        <row r="331">
          <cell r="A331" t="str">
            <v>S</v>
          </cell>
          <cell r="B331" t="str">
            <v>6鉄鋼（電動機）</v>
          </cell>
          <cell r="C331" t="str">
            <v>04産業海外</v>
          </cell>
          <cell r="D331">
            <v>0</v>
          </cell>
          <cell r="E331">
            <v>0</v>
          </cell>
          <cell r="F331">
            <v>0</v>
          </cell>
          <cell r="G331">
            <v>0</v>
          </cell>
          <cell r="H331">
            <v>0</v>
          </cell>
          <cell r="I331">
            <v>180</v>
          </cell>
          <cell r="J331">
            <v>180</v>
          </cell>
        </row>
        <row r="332">
          <cell r="A332" t="str">
            <v>S</v>
          </cell>
          <cell r="B332" t="str">
            <v>6鉄鋼（電動機） 計</v>
          </cell>
          <cell r="D332">
            <v>0</v>
          </cell>
          <cell r="E332">
            <v>50</v>
          </cell>
          <cell r="F332">
            <v>0</v>
          </cell>
          <cell r="G332">
            <v>0</v>
          </cell>
          <cell r="H332">
            <v>0</v>
          </cell>
          <cell r="I332">
            <v>820</v>
          </cell>
          <cell r="J332">
            <v>870</v>
          </cell>
        </row>
        <row r="333">
          <cell r="A333" t="str">
            <v>S 計</v>
          </cell>
          <cell r="D333">
            <v>0</v>
          </cell>
          <cell r="E333">
            <v>130</v>
          </cell>
          <cell r="F333">
            <v>300</v>
          </cell>
          <cell r="G333">
            <v>0</v>
          </cell>
          <cell r="H333">
            <v>680</v>
          </cell>
          <cell r="I333">
            <v>8400</v>
          </cell>
          <cell r="J333">
            <v>9510</v>
          </cell>
        </row>
        <row r="334">
          <cell r="A334" t="str">
            <v>T</v>
          </cell>
          <cell r="B334" t="str">
            <v>01Ｔ／Ｇプラント</v>
          </cell>
          <cell r="C334" t="str">
            <v>01電力</v>
          </cell>
          <cell r="D334">
            <v>1210</v>
          </cell>
          <cell r="E334">
            <v>0</v>
          </cell>
          <cell r="F334">
            <v>0</v>
          </cell>
          <cell r="G334">
            <v>0</v>
          </cell>
          <cell r="H334">
            <v>0</v>
          </cell>
          <cell r="I334">
            <v>870</v>
          </cell>
          <cell r="J334">
            <v>2080</v>
          </cell>
        </row>
        <row r="335">
          <cell r="A335" t="str">
            <v>T</v>
          </cell>
          <cell r="B335" t="str">
            <v>01Ｔ／Ｇプラント</v>
          </cell>
          <cell r="C335" t="str">
            <v>02電力海</v>
          </cell>
          <cell r="D335">
            <v>130</v>
          </cell>
          <cell r="E335">
            <v>1870</v>
          </cell>
          <cell r="F335">
            <v>980</v>
          </cell>
          <cell r="G335">
            <v>0</v>
          </cell>
          <cell r="H335">
            <v>3040</v>
          </cell>
          <cell r="I335">
            <v>2270</v>
          </cell>
          <cell r="J335">
            <v>8290</v>
          </cell>
        </row>
        <row r="336">
          <cell r="A336" t="str">
            <v>T</v>
          </cell>
          <cell r="B336" t="str">
            <v>01Ｔ／Ｇプラント 計</v>
          </cell>
          <cell r="D336">
            <v>1340</v>
          </cell>
          <cell r="E336">
            <v>1870</v>
          </cell>
          <cell r="F336">
            <v>980</v>
          </cell>
          <cell r="G336">
            <v>0</v>
          </cell>
          <cell r="H336">
            <v>3040</v>
          </cell>
          <cell r="I336">
            <v>3140</v>
          </cell>
          <cell r="J336">
            <v>10370</v>
          </cell>
        </row>
        <row r="337">
          <cell r="A337" t="str">
            <v>T</v>
          </cell>
          <cell r="B337" t="str">
            <v>02Ｔ／Ｇ予防保全</v>
          </cell>
          <cell r="C337" t="str">
            <v>01電力</v>
          </cell>
          <cell r="D337">
            <v>0</v>
          </cell>
          <cell r="E337">
            <v>630</v>
          </cell>
          <cell r="F337">
            <v>20</v>
          </cell>
          <cell r="G337">
            <v>30</v>
          </cell>
          <cell r="H337">
            <v>360</v>
          </cell>
          <cell r="I337">
            <v>850</v>
          </cell>
          <cell r="J337">
            <v>1890</v>
          </cell>
        </row>
        <row r="338">
          <cell r="A338" t="str">
            <v>T</v>
          </cell>
          <cell r="B338" t="str">
            <v>02Ｔ／Ｇ予防保全</v>
          </cell>
          <cell r="C338" t="str">
            <v>02電力海</v>
          </cell>
          <cell r="D338">
            <v>0</v>
          </cell>
          <cell r="E338">
            <v>0</v>
          </cell>
          <cell r="F338">
            <v>0</v>
          </cell>
          <cell r="G338">
            <v>0</v>
          </cell>
          <cell r="H338">
            <v>0</v>
          </cell>
          <cell r="I338">
            <v>850</v>
          </cell>
          <cell r="J338">
            <v>850</v>
          </cell>
        </row>
        <row r="339">
          <cell r="A339" t="str">
            <v>T</v>
          </cell>
          <cell r="B339" t="str">
            <v>02Ｔ／Ｇ予防保全</v>
          </cell>
          <cell r="C339" t="str">
            <v>05交通国内</v>
          </cell>
          <cell r="D339">
            <v>0</v>
          </cell>
          <cell r="E339">
            <v>0</v>
          </cell>
          <cell r="F339">
            <v>0</v>
          </cell>
          <cell r="G339">
            <v>0</v>
          </cell>
          <cell r="H339">
            <v>0</v>
          </cell>
          <cell r="I339">
            <v>0</v>
          </cell>
          <cell r="J339">
            <v>0</v>
          </cell>
        </row>
        <row r="340">
          <cell r="A340" t="str">
            <v>T</v>
          </cell>
          <cell r="B340" t="str">
            <v>02Ｔ／Ｇ予防保全</v>
          </cell>
          <cell r="C340" t="str">
            <v>21直扱</v>
          </cell>
          <cell r="D340">
            <v>0</v>
          </cell>
          <cell r="E340">
            <v>0</v>
          </cell>
          <cell r="F340">
            <v>0</v>
          </cell>
          <cell r="G340">
            <v>0</v>
          </cell>
          <cell r="H340">
            <v>0</v>
          </cell>
          <cell r="I340">
            <v>0</v>
          </cell>
          <cell r="J340">
            <v>0</v>
          </cell>
        </row>
        <row r="341">
          <cell r="A341" t="str">
            <v>T</v>
          </cell>
          <cell r="B341" t="str">
            <v>02Ｔ／Ｇ予防保全 計</v>
          </cell>
          <cell r="D341">
            <v>0</v>
          </cell>
          <cell r="E341">
            <v>630</v>
          </cell>
          <cell r="F341">
            <v>20</v>
          </cell>
          <cell r="G341">
            <v>30</v>
          </cell>
          <cell r="H341">
            <v>360</v>
          </cell>
          <cell r="I341">
            <v>1700</v>
          </cell>
          <cell r="J341">
            <v>2740</v>
          </cell>
        </row>
        <row r="342">
          <cell r="A342" t="str">
            <v>T</v>
          </cell>
          <cell r="B342" t="str">
            <v>03Ｔ／Ｇ海外Ｓ／Ｖ</v>
          </cell>
          <cell r="C342" t="str">
            <v>02電力海</v>
          </cell>
          <cell r="D342">
            <v>0</v>
          </cell>
          <cell r="E342">
            <v>0</v>
          </cell>
          <cell r="F342">
            <v>40</v>
          </cell>
          <cell r="G342">
            <v>0</v>
          </cell>
          <cell r="H342">
            <v>0</v>
          </cell>
          <cell r="I342">
            <v>30</v>
          </cell>
          <cell r="J342">
            <v>70</v>
          </cell>
        </row>
        <row r="343">
          <cell r="A343" t="str">
            <v>T</v>
          </cell>
          <cell r="B343" t="str">
            <v>03Ｔ／Ｇ海外Ｓ／Ｖ 計</v>
          </cell>
          <cell r="D343">
            <v>0</v>
          </cell>
          <cell r="E343">
            <v>0</v>
          </cell>
          <cell r="F343">
            <v>40</v>
          </cell>
          <cell r="G343">
            <v>0</v>
          </cell>
          <cell r="H343">
            <v>0</v>
          </cell>
          <cell r="I343">
            <v>30</v>
          </cell>
          <cell r="J343">
            <v>70</v>
          </cell>
        </row>
        <row r="344">
          <cell r="A344" t="str">
            <v>T</v>
          </cell>
          <cell r="B344" t="str">
            <v>04(長)Ｔ／Ｇ（空冷）</v>
          </cell>
          <cell r="C344" t="str">
            <v>01電力</v>
          </cell>
          <cell r="D344">
            <v>40</v>
          </cell>
          <cell r="E344">
            <v>70</v>
          </cell>
          <cell r="F344">
            <v>40</v>
          </cell>
          <cell r="G344">
            <v>0</v>
          </cell>
          <cell r="H344">
            <v>220</v>
          </cell>
          <cell r="I344">
            <v>550</v>
          </cell>
          <cell r="J344">
            <v>920</v>
          </cell>
        </row>
        <row r="345">
          <cell r="A345" t="str">
            <v>T</v>
          </cell>
          <cell r="B345" t="str">
            <v>04(長)Ｔ／Ｇ（空冷）</v>
          </cell>
          <cell r="C345" t="str">
            <v>02電力海</v>
          </cell>
          <cell r="D345">
            <v>90</v>
          </cell>
          <cell r="E345">
            <v>0</v>
          </cell>
          <cell r="F345">
            <v>0</v>
          </cell>
          <cell r="G345">
            <v>0</v>
          </cell>
          <cell r="H345">
            <v>0</v>
          </cell>
          <cell r="I345">
            <v>680</v>
          </cell>
          <cell r="J345">
            <v>770</v>
          </cell>
        </row>
        <row r="346">
          <cell r="A346" t="str">
            <v>T</v>
          </cell>
          <cell r="B346" t="str">
            <v>04(長)Ｔ／Ｇ（空冷）</v>
          </cell>
          <cell r="C346" t="str">
            <v>03産業国内</v>
          </cell>
          <cell r="D346">
            <v>0</v>
          </cell>
          <cell r="E346">
            <v>0</v>
          </cell>
          <cell r="F346">
            <v>0</v>
          </cell>
          <cell r="G346">
            <v>0</v>
          </cell>
          <cell r="H346">
            <v>0</v>
          </cell>
          <cell r="I346">
            <v>0</v>
          </cell>
          <cell r="J346">
            <v>0</v>
          </cell>
        </row>
        <row r="347">
          <cell r="A347" t="str">
            <v>T</v>
          </cell>
          <cell r="B347" t="str">
            <v>04(長)Ｔ／Ｇ（空冷）</v>
          </cell>
          <cell r="C347" t="str">
            <v>20社供</v>
          </cell>
          <cell r="D347">
            <v>0</v>
          </cell>
          <cell r="E347">
            <v>0</v>
          </cell>
          <cell r="F347">
            <v>0</v>
          </cell>
          <cell r="G347">
            <v>0</v>
          </cell>
          <cell r="H347">
            <v>0</v>
          </cell>
          <cell r="I347">
            <v>0</v>
          </cell>
          <cell r="J347">
            <v>0</v>
          </cell>
        </row>
        <row r="348">
          <cell r="A348" t="str">
            <v>T</v>
          </cell>
          <cell r="B348" t="str">
            <v>04(長)Ｔ／Ｇ（空冷）</v>
          </cell>
          <cell r="C348" t="str">
            <v>21直扱</v>
          </cell>
          <cell r="D348">
            <v>0</v>
          </cell>
          <cell r="E348">
            <v>0</v>
          </cell>
          <cell r="F348">
            <v>0</v>
          </cell>
          <cell r="G348">
            <v>0</v>
          </cell>
          <cell r="H348">
            <v>0</v>
          </cell>
          <cell r="I348">
            <v>0</v>
          </cell>
          <cell r="J348">
            <v>0</v>
          </cell>
        </row>
        <row r="349">
          <cell r="A349" t="str">
            <v>T</v>
          </cell>
          <cell r="B349" t="str">
            <v>04(長)Ｔ／Ｇ（空冷） 計</v>
          </cell>
          <cell r="D349">
            <v>130</v>
          </cell>
          <cell r="E349">
            <v>70</v>
          </cell>
          <cell r="F349">
            <v>40</v>
          </cell>
          <cell r="G349">
            <v>0</v>
          </cell>
          <cell r="H349">
            <v>220</v>
          </cell>
          <cell r="I349">
            <v>1230</v>
          </cell>
          <cell r="J349">
            <v>1690</v>
          </cell>
        </row>
        <row r="350">
          <cell r="A350" t="str">
            <v>T</v>
          </cell>
          <cell r="B350" t="str">
            <v>05Ｗ／Ｇプラント</v>
          </cell>
          <cell r="C350" t="str">
            <v>01電力</v>
          </cell>
          <cell r="D350">
            <v>0</v>
          </cell>
          <cell r="E350">
            <v>0</v>
          </cell>
          <cell r="F350">
            <v>0</v>
          </cell>
          <cell r="G350">
            <v>0</v>
          </cell>
          <cell r="H350">
            <v>0</v>
          </cell>
          <cell r="I350">
            <v>0</v>
          </cell>
          <cell r="J350">
            <v>0</v>
          </cell>
        </row>
        <row r="351">
          <cell r="A351" t="str">
            <v>T</v>
          </cell>
          <cell r="B351" t="str">
            <v>05Ｗ／Ｇプラント</v>
          </cell>
          <cell r="C351" t="str">
            <v>02電力海</v>
          </cell>
          <cell r="D351">
            <v>0</v>
          </cell>
          <cell r="E351">
            <v>0</v>
          </cell>
          <cell r="F351">
            <v>0</v>
          </cell>
          <cell r="G351">
            <v>0</v>
          </cell>
          <cell r="H351">
            <v>0</v>
          </cell>
          <cell r="I351">
            <v>400</v>
          </cell>
          <cell r="J351">
            <v>400</v>
          </cell>
        </row>
        <row r="352">
          <cell r="A352" t="str">
            <v>T</v>
          </cell>
          <cell r="B352" t="str">
            <v>05Ｗ／Ｇプラント</v>
          </cell>
          <cell r="C352" t="str">
            <v>07社シ国内</v>
          </cell>
          <cell r="D352">
            <v>0</v>
          </cell>
          <cell r="E352">
            <v>0</v>
          </cell>
          <cell r="F352">
            <v>0</v>
          </cell>
          <cell r="G352">
            <v>0</v>
          </cell>
          <cell r="H352">
            <v>0</v>
          </cell>
          <cell r="I352">
            <v>0</v>
          </cell>
          <cell r="J352">
            <v>0</v>
          </cell>
        </row>
        <row r="353">
          <cell r="A353" t="str">
            <v>T</v>
          </cell>
          <cell r="B353" t="str">
            <v>05Ｗ／Ｇプラント</v>
          </cell>
          <cell r="C353" t="str">
            <v>14社情</v>
          </cell>
          <cell r="D353">
            <v>0</v>
          </cell>
          <cell r="E353">
            <v>0</v>
          </cell>
          <cell r="F353">
            <v>0</v>
          </cell>
          <cell r="G353">
            <v>0</v>
          </cell>
          <cell r="H353">
            <v>0</v>
          </cell>
          <cell r="I353">
            <v>0</v>
          </cell>
          <cell r="J353">
            <v>0</v>
          </cell>
        </row>
        <row r="354">
          <cell r="A354" t="str">
            <v>T</v>
          </cell>
          <cell r="B354" t="str">
            <v>05Ｗ／Ｇプラント 計</v>
          </cell>
          <cell r="D354">
            <v>0</v>
          </cell>
          <cell r="E354">
            <v>0</v>
          </cell>
          <cell r="F354">
            <v>0</v>
          </cell>
          <cell r="G354">
            <v>0</v>
          </cell>
          <cell r="H354">
            <v>0</v>
          </cell>
          <cell r="I354">
            <v>400</v>
          </cell>
          <cell r="J354">
            <v>400</v>
          </cell>
        </row>
        <row r="355">
          <cell r="A355" t="str">
            <v>T</v>
          </cell>
          <cell r="B355" t="str">
            <v>06Ｗ／Ｇ予防保全</v>
          </cell>
          <cell r="C355" t="str">
            <v>01電力</v>
          </cell>
          <cell r="D355">
            <v>0</v>
          </cell>
          <cell r="E355">
            <v>0</v>
          </cell>
          <cell r="F355">
            <v>0</v>
          </cell>
          <cell r="G355">
            <v>0</v>
          </cell>
          <cell r="H355">
            <v>230</v>
          </cell>
          <cell r="I355">
            <v>1500</v>
          </cell>
          <cell r="J355">
            <v>1730</v>
          </cell>
        </row>
        <row r="356">
          <cell r="A356" t="str">
            <v>T</v>
          </cell>
          <cell r="B356" t="str">
            <v>06Ｗ／Ｇ予防保全</v>
          </cell>
          <cell r="C356" t="str">
            <v>02電力海</v>
          </cell>
          <cell r="D356">
            <v>0</v>
          </cell>
          <cell r="E356">
            <v>0</v>
          </cell>
          <cell r="F356">
            <v>0</v>
          </cell>
          <cell r="G356">
            <v>0</v>
          </cell>
          <cell r="H356">
            <v>0</v>
          </cell>
          <cell r="I356">
            <v>230</v>
          </cell>
          <cell r="J356">
            <v>230</v>
          </cell>
        </row>
        <row r="357">
          <cell r="A357" t="str">
            <v>T</v>
          </cell>
          <cell r="B357" t="str">
            <v>06Ｗ／Ｇ予防保全</v>
          </cell>
          <cell r="C357" t="str">
            <v>05交通国内</v>
          </cell>
          <cell r="D357">
            <v>0</v>
          </cell>
          <cell r="E357">
            <v>0</v>
          </cell>
          <cell r="F357">
            <v>0</v>
          </cell>
          <cell r="G357">
            <v>0</v>
          </cell>
          <cell r="H357">
            <v>0</v>
          </cell>
          <cell r="I357">
            <v>0</v>
          </cell>
          <cell r="J357">
            <v>0</v>
          </cell>
        </row>
        <row r="358">
          <cell r="A358" t="str">
            <v>T</v>
          </cell>
          <cell r="B358" t="str">
            <v>06Ｗ／Ｇ予防保全</v>
          </cell>
          <cell r="C358" t="str">
            <v>07社シ国内</v>
          </cell>
          <cell r="D358">
            <v>0</v>
          </cell>
          <cell r="E358">
            <v>0</v>
          </cell>
          <cell r="F358">
            <v>0</v>
          </cell>
          <cell r="G358">
            <v>0</v>
          </cell>
          <cell r="H358">
            <v>0</v>
          </cell>
          <cell r="I358">
            <v>10</v>
          </cell>
          <cell r="J358">
            <v>10</v>
          </cell>
        </row>
        <row r="359">
          <cell r="A359" t="str">
            <v>T</v>
          </cell>
          <cell r="B359" t="str">
            <v>06Ｗ／Ｇ予防保全</v>
          </cell>
          <cell r="C359" t="str">
            <v>09社シ海</v>
          </cell>
          <cell r="D359">
            <v>0</v>
          </cell>
          <cell r="E359">
            <v>0</v>
          </cell>
          <cell r="F359">
            <v>0</v>
          </cell>
          <cell r="G359">
            <v>0</v>
          </cell>
          <cell r="H359">
            <v>0</v>
          </cell>
          <cell r="I359">
            <v>0</v>
          </cell>
          <cell r="J359">
            <v>0</v>
          </cell>
        </row>
        <row r="360">
          <cell r="A360" t="str">
            <v>T</v>
          </cell>
          <cell r="B360" t="str">
            <v>06Ｗ／Ｇ予防保全</v>
          </cell>
          <cell r="C360" t="str">
            <v>14社情</v>
          </cell>
          <cell r="D360">
            <v>0</v>
          </cell>
          <cell r="E360">
            <v>0</v>
          </cell>
          <cell r="F360">
            <v>0</v>
          </cell>
          <cell r="G360">
            <v>0</v>
          </cell>
          <cell r="H360">
            <v>0</v>
          </cell>
          <cell r="I360">
            <v>0</v>
          </cell>
          <cell r="J360">
            <v>0</v>
          </cell>
        </row>
        <row r="361">
          <cell r="A361" t="str">
            <v>T</v>
          </cell>
          <cell r="B361" t="str">
            <v>06Ｗ／Ｇ予防保全</v>
          </cell>
          <cell r="C361" t="str">
            <v>22その他</v>
          </cell>
          <cell r="D361">
            <v>0</v>
          </cell>
          <cell r="E361">
            <v>0</v>
          </cell>
          <cell r="F361">
            <v>0</v>
          </cell>
          <cell r="G361">
            <v>0</v>
          </cell>
          <cell r="H361">
            <v>0</v>
          </cell>
          <cell r="I361">
            <v>0</v>
          </cell>
          <cell r="J361">
            <v>0</v>
          </cell>
        </row>
        <row r="362">
          <cell r="A362" t="str">
            <v>T</v>
          </cell>
          <cell r="B362" t="str">
            <v>06Ｗ／Ｇ予防保全 計</v>
          </cell>
          <cell r="D362">
            <v>0</v>
          </cell>
          <cell r="E362">
            <v>0</v>
          </cell>
          <cell r="F362">
            <v>0</v>
          </cell>
          <cell r="G362">
            <v>0</v>
          </cell>
          <cell r="H362">
            <v>230</v>
          </cell>
          <cell r="I362">
            <v>1740</v>
          </cell>
          <cell r="J362">
            <v>1970</v>
          </cell>
        </row>
        <row r="363">
          <cell r="A363" t="str">
            <v>T</v>
          </cell>
          <cell r="B363" t="str">
            <v>07Ｗ／Ｇ海外Ｓ／Ｖ</v>
          </cell>
          <cell r="C363" t="str">
            <v>02電力海</v>
          </cell>
          <cell r="D363">
            <v>0</v>
          </cell>
          <cell r="E363">
            <v>0</v>
          </cell>
          <cell r="F363">
            <v>0</v>
          </cell>
          <cell r="G363">
            <v>0</v>
          </cell>
          <cell r="H363">
            <v>0</v>
          </cell>
          <cell r="I363">
            <v>30</v>
          </cell>
          <cell r="J363">
            <v>30</v>
          </cell>
        </row>
        <row r="364">
          <cell r="A364" t="str">
            <v>T</v>
          </cell>
          <cell r="B364" t="str">
            <v>07Ｗ／Ｇ海外Ｓ／Ｖ 計</v>
          </cell>
          <cell r="D364">
            <v>0</v>
          </cell>
          <cell r="E364">
            <v>0</v>
          </cell>
          <cell r="F364">
            <v>0</v>
          </cell>
          <cell r="G364">
            <v>0</v>
          </cell>
          <cell r="H364">
            <v>0</v>
          </cell>
          <cell r="I364">
            <v>30</v>
          </cell>
          <cell r="J364">
            <v>30</v>
          </cell>
        </row>
        <row r="365">
          <cell r="A365" t="str">
            <v>T</v>
          </cell>
          <cell r="B365" t="str">
            <v>08鉄・非鉄用直流機</v>
          </cell>
          <cell r="C365" t="str">
            <v>03産業国内</v>
          </cell>
          <cell r="D365">
            <v>0</v>
          </cell>
          <cell r="E365">
            <v>0</v>
          </cell>
          <cell r="F365">
            <v>0</v>
          </cell>
          <cell r="G365">
            <v>0</v>
          </cell>
          <cell r="H365">
            <v>0</v>
          </cell>
          <cell r="I365">
            <v>20</v>
          </cell>
          <cell r="J365">
            <v>20</v>
          </cell>
        </row>
        <row r="366">
          <cell r="A366" t="str">
            <v>T</v>
          </cell>
          <cell r="B366" t="str">
            <v>08鉄・非鉄用直流機</v>
          </cell>
          <cell r="C366" t="str">
            <v>04産業海外</v>
          </cell>
          <cell r="D366">
            <v>0</v>
          </cell>
          <cell r="E366">
            <v>0</v>
          </cell>
          <cell r="F366">
            <v>0</v>
          </cell>
          <cell r="G366">
            <v>0</v>
          </cell>
          <cell r="H366">
            <v>0</v>
          </cell>
          <cell r="I366">
            <v>0</v>
          </cell>
          <cell r="J366">
            <v>0</v>
          </cell>
        </row>
        <row r="367">
          <cell r="A367" t="str">
            <v>T</v>
          </cell>
          <cell r="B367" t="str">
            <v>08鉄・非鉄用直流機 計</v>
          </cell>
          <cell r="D367">
            <v>0</v>
          </cell>
          <cell r="E367">
            <v>0</v>
          </cell>
          <cell r="F367">
            <v>0</v>
          </cell>
          <cell r="G367">
            <v>0</v>
          </cell>
          <cell r="H367">
            <v>0</v>
          </cell>
          <cell r="I367">
            <v>20</v>
          </cell>
          <cell r="J367">
            <v>20</v>
          </cell>
        </row>
        <row r="368">
          <cell r="A368" t="str">
            <v>T</v>
          </cell>
          <cell r="B368" t="str">
            <v>09(防)用直流機</v>
          </cell>
          <cell r="C368" t="str">
            <v>03産業国内</v>
          </cell>
          <cell r="D368">
            <v>0</v>
          </cell>
          <cell r="E368">
            <v>0</v>
          </cell>
          <cell r="F368">
            <v>0</v>
          </cell>
          <cell r="G368">
            <v>0</v>
          </cell>
          <cell r="H368">
            <v>0</v>
          </cell>
          <cell r="I368">
            <v>10</v>
          </cell>
          <cell r="J368">
            <v>10</v>
          </cell>
        </row>
        <row r="369">
          <cell r="A369" t="str">
            <v>T</v>
          </cell>
          <cell r="B369" t="str">
            <v>09(防)用直流機 計</v>
          </cell>
          <cell r="D369">
            <v>0</v>
          </cell>
          <cell r="E369">
            <v>0</v>
          </cell>
          <cell r="F369">
            <v>0</v>
          </cell>
          <cell r="G369">
            <v>0</v>
          </cell>
          <cell r="H369">
            <v>0</v>
          </cell>
          <cell r="I369">
            <v>10</v>
          </cell>
          <cell r="J369">
            <v>10</v>
          </cell>
        </row>
        <row r="370">
          <cell r="A370" t="str">
            <v>T</v>
          </cell>
          <cell r="B370" t="str">
            <v>10一般工業用他直流機</v>
          </cell>
          <cell r="C370" t="str">
            <v>03産業国内</v>
          </cell>
          <cell r="D370">
            <v>0</v>
          </cell>
          <cell r="E370">
            <v>0</v>
          </cell>
          <cell r="F370">
            <v>0</v>
          </cell>
          <cell r="G370">
            <v>0</v>
          </cell>
          <cell r="H370">
            <v>0</v>
          </cell>
          <cell r="I370">
            <v>10</v>
          </cell>
          <cell r="J370">
            <v>10</v>
          </cell>
        </row>
        <row r="371">
          <cell r="A371" t="str">
            <v>T</v>
          </cell>
          <cell r="B371" t="str">
            <v>10一般工業用他直流機</v>
          </cell>
          <cell r="C371" t="str">
            <v>04産業海外</v>
          </cell>
          <cell r="D371">
            <v>0</v>
          </cell>
          <cell r="E371">
            <v>0</v>
          </cell>
          <cell r="F371">
            <v>0</v>
          </cell>
          <cell r="G371">
            <v>0</v>
          </cell>
          <cell r="H371">
            <v>0</v>
          </cell>
          <cell r="I371">
            <v>0</v>
          </cell>
          <cell r="J371">
            <v>0</v>
          </cell>
        </row>
        <row r="372">
          <cell r="A372" t="str">
            <v>T</v>
          </cell>
          <cell r="B372" t="str">
            <v>10一般工業用他直流機</v>
          </cell>
          <cell r="C372" t="str">
            <v>10機器</v>
          </cell>
          <cell r="D372">
            <v>0</v>
          </cell>
          <cell r="E372">
            <v>0</v>
          </cell>
          <cell r="F372">
            <v>0</v>
          </cell>
          <cell r="G372">
            <v>0</v>
          </cell>
          <cell r="H372">
            <v>0</v>
          </cell>
          <cell r="I372">
            <v>0</v>
          </cell>
          <cell r="J372">
            <v>0</v>
          </cell>
        </row>
        <row r="373">
          <cell r="A373" t="str">
            <v>T</v>
          </cell>
          <cell r="B373" t="str">
            <v>10一般工業用他直流機</v>
          </cell>
          <cell r="C373" t="str">
            <v>20社供</v>
          </cell>
          <cell r="D373">
            <v>0</v>
          </cell>
          <cell r="E373">
            <v>0</v>
          </cell>
          <cell r="F373">
            <v>0</v>
          </cell>
          <cell r="G373">
            <v>0</v>
          </cell>
          <cell r="H373">
            <v>0</v>
          </cell>
          <cell r="I373">
            <v>0</v>
          </cell>
          <cell r="J373">
            <v>0</v>
          </cell>
        </row>
        <row r="374">
          <cell r="A374" t="str">
            <v>T</v>
          </cell>
          <cell r="B374" t="str">
            <v>10一般工業用他直流機</v>
          </cell>
          <cell r="C374" t="str">
            <v>21直扱</v>
          </cell>
          <cell r="D374">
            <v>0</v>
          </cell>
          <cell r="E374">
            <v>0</v>
          </cell>
          <cell r="F374">
            <v>0</v>
          </cell>
          <cell r="G374">
            <v>0</v>
          </cell>
          <cell r="H374">
            <v>0</v>
          </cell>
          <cell r="I374">
            <v>0</v>
          </cell>
          <cell r="J374">
            <v>0</v>
          </cell>
        </row>
        <row r="375">
          <cell r="A375" t="str">
            <v>T</v>
          </cell>
          <cell r="B375" t="str">
            <v>10一般工業用他直流機 計</v>
          </cell>
          <cell r="D375">
            <v>0</v>
          </cell>
          <cell r="E375">
            <v>0</v>
          </cell>
          <cell r="F375">
            <v>0</v>
          </cell>
          <cell r="G375">
            <v>0</v>
          </cell>
          <cell r="H375">
            <v>0</v>
          </cell>
          <cell r="I375">
            <v>10</v>
          </cell>
          <cell r="J375">
            <v>10</v>
          </cell>
        </row>
        <row r="376">
          <cell r="A376" t="str">
            <v>T</v>
          </cell>
          <cell r="B376" t="str">
            <v>11電力用直流機</v>
          </cell>
          <cell r="C376" t="str">
            <v>01電力</v>
          </cell>
          <cell r="D376">
            <v>0</v>
          </cell>
          <cell r="E376">
            <v>0</v>
          </cell>
          <cell r="F376">
            <v>0</v>
          </cell>
          <cell r="G376">
            <v>0</v>
          </cell>
          <cell r="H376">
            <v>0</v>
          </cell>
          <cell r="I376">
            <v>20</v>
          </cell>
          <cell r="J376">
            <v>20</v>
          </cell>
        </row>
        <row r="377">
          <cell r="A377" t="str">
            <v>T</v>
          </cell>
          <cell r="B377" t="str">
            <v>11電力用直流機</v>
          </cell>
          <cell r="C377" t="str">
            <v>02電力海</v>
          </cell>
          <cell r="D377">
            <v>0</v>
          </cell>
          <cell r="E377">
            <v>0</v>
          </cell>
          <cell r="F377">
            <v>10</v>
          </cell>
          <cell r="G377">
            <v>0</v>
          </cell>
          <cell r="H377">
            <v>30</v>
          </cell>
          <cell r="I377">
            <v>60</v>
          </cell>
          <cell r="J377">
            <v>100</v>
          </cell>
        </row>
        <row r="378">
          <cell r="A378" t="str">
            <v>T</v>
          </cell>
          <cell r="B378" t="str">
            <v>11電力用直流機 計</v>
          </cell>
          <cell r="D378">
            <v>0</v>
          </cell>
          <cell r="E378">
            <v>0</v>
          </cell>
          <cell r="F378">
            <v>10</v>
          </cell>
          <cell r="G378">
            <v>0</v>
          </cell>
          <cell r="H378">
            <v>30</v>
          </cell>
          <cell r="I378">
            <v>80</v>
          </cell>
          <cell r="J378">
            <v>120</v>
          </cell>
        </row>
        <row r="379">
          <cell r="A379" t="str">
            <v>T</v>
          </cell>
          <cell r="B379" t="str">
            <v>12国内エレ用回転機</v>
          </cell>
          <cell r="C379" t="str">
            <v>20社供</v>
          </cell>
          <cell r="D379">
            <v>0</v>
          </cell>
          <cell r="E379">
            <v>0</v>
          </cell>
          <cell r="F379">
            <v>0</v>
          </cell>
          <cell r="G379">
            <v>0</v>
          </cell>
          <cell r="H379">
            <v>0</v>
          </cell>
          <cell r="I379">
            <v>0</v>
          </cell>
          <cell r="J379">
            <v>0</v>
          </cell>
        </row>
        <row r="380">
          <cell r="A380" t="str">
            <v>T</v>
          </cell>
          <cell r="B380" t="str">
            <v>12国内エレ用回転機 計</v>
          </cell>
          <cell r="D380">
            <v>0</v>
          </cell>
          <cell r="E380">
            <v>0</v>
          </cell>
          <cell r="F380">
            <v>0</v>
          </cell>
          <cell r="G380">
            <v>0</v>
          </cell>
          <cell r="H380">
            <v>0</v>
          </cell>
          <cell r="I380">
            <v>0</v>
          </cell>
          <cell r="J380">
            <v>0</v>
          </cell>
        </row>
        <row r="381">
          <cell r="A381" t="str">
            <v>T</v>
          </cell>
          <cell r="B381" t="str">
            <v>13直請加工</v>
          </cell>
          <cell r="C381" t="str">
            <v>10機器</v>
          </cell>
          <cell r="D381">
            <v>0</v>
          </cell>
          <cell r="E381">
            <v>0</v>
          </cell>
          <cell r="F381">
            <v>0</v>
          </cell>
          <cell r="G381">
            <v>0</v>
          </cell>
          <cell r="H381">
            <v>0</v>
          </cell>
          <cell r="I381">
            <v>0</v>
          </cell>
          <cell r="J381">
            <v>0</v>
          </cell>
        </row>
        <row r="382">
          <cell r="A382" t="str">
            <v>T</v>
          </cell>
          <cell r="B382" t="str">
            <v>13直請加工 計</v>
          </cell>
          <cell r="D382">
            <v>0</v>
          </cell>
          <cell r="E382">
            <v>0</v>
          </cell>
          <cell r="F382">
            <v>0</v>
          </cell>
          <cell r="G382">
            <v>0</v>
          </cell>
          <cell r="H382">
            <v>0</v>
          </cell>
          <cell r="I382">
            <v>0</v>
          </cell>
          <cell r="J382">
            <v>0</v>
          </cell>
        </row>
        <row r="383">
          <cell r="A383" t="str">
            <v>T 計</v>
          </cell>
          <cell r="D383">
            <v>1470</v>
          </cell>
          <cell r="E383">
            <v>2570</v>
          </cell>
          <cell r="F383">
            <v>1090</v>
          </cell>
          <cell r="G383">
            <v>30</v>
          </cell>
          <cell r="H383">
            <v>3880</v>
          </cell>
          <cell r="I383">
            <v>8390</v>
          </cell>
          <cell r="J383">
            <v>17430</v>
          </cell>
        </row>
        <row r="384">
          <cell r="A384" t="str">
            <v>V</v>
          </cell>
          <cell r="B384" t="str">
            <v>1電力分野</v>
          </cell>
          <cell r="C384" t="str">
            <v>01電力</v>
          </cell>
          <cell r="D384">
            <v>0</v>
          </cell>
          <cell r="E384">
            <v>0</v>
          </cell>
          <cell r="F384">
            <v>60</v>
          </cell>
          <cell r="G384">
            <v>0</v>
          </cell>
          <cell r="H384">
            <v>0</v>
          </cell>
          <cell r="I384">
            <v>4770</v>
          </cell>
          <cell r="J384">
            <v>4830</v>
          </cell>
        </row>
        <row r="385">
          <cell r="A385" t="str">
            <v>V</v>
          </cell>
          <cell r="B385" t="str">
            <v>1電力分野</v>
          </cell>
          <cell r="C385" t="str">
            <v>02電力海</v>
          </cell>
          <cell r="D385">
            <v>0</v>
          </cell>
          <cell r="E385">
            <v>0</v>
          </cell>
          <cell r="F385">
            <v>0</v>
          </cell>
          <cell r="G385">
            <v>0</v>
          </cell>
          <cell r="H385">
            <v>0</v>
          </cell>
          <cell r="I385">
            <v>90</v>
          </cell>
          <cell r="J385">
            <v>90</v>
          </cell>
        </row>
        <row r="386">
          <cell r="A386" t="str">
            <v>V</v>
          </cell>
          <cell r="B386" t="str">
            <v>1電力分野</v>
          </cell>
          <cell r="C386" t="str">
            <v>03産業国内</v>
          </cell>
          <cell r="D386">
            <v>0</v>
          </cell>
          <cell r="E386">
            <v>0</v>
          </cell>
          <cell r="F386">
            <v>0</v>
          </cell>
          <cell r="G386">
            <v>0</v>
          </cell>
          <cell r="H386">
            <v>0</v>
          </cell>
          <cell r="I386">
            <v>0</v>
          </cell>
          <cell r="J386">
            <v>0</v>
          </cell>
        </row>
        <row r="387">
          <cell r="A387" t="str">
            <v>V</v>
          </cell>
          <cell r="B387" t="str">
            <v>1電力分野</v>
          </cell>
          <cell r="C387" t="str">
            <v>07社シ国内</v>
          </cell>
          <cell r="D387">
            <v>0</v>
          </cell>
          <cell r="E387">
            <v>0</v>
          </cell>
          <cell r="F387">
            <v>0</v>
          </cell>
          <cell r="G387">
            <v>0</v>
          </cell>
          <cell r="H387">
            <v>0</v>
          </cell>
          <cell r="I387">
            <v>0</v>
          </cell>
          <cell r="J387">
            <v>0</v>
          </cell>
        </row>
        <row r="388">
          <cell r="A388" t="str">
            <v>V</v>
          </cell>
          <cell r="B388" t="str">
            <v>1電力分野</v>
          </cell>
          <cell r="C388" t="str">
            <v>14社情</v>
          </cell>
          <cell r="D388">
            <v>0</v>
          </cell>
          <cell r="E388">
            <v>0</v>
          </cell>
          <cell r="F388">
            <v>0</v>
          </cell>
          <cell r="G388">
            <v>0</v>
          </cell>
          <cell r="H388">
            <v>0</v>
          </cell>
          <cell r="I388">
            <v>0</v>
          </cell>
          <cell r="J388">
            <v>0</v>
          </cell>
        </row>
        <row r="389">
          <cell r="A389" t="str">
            <v>V</v>
          </cell>
          <cell r="B389" t="str">
            <v>1電力分野</v>
          </cell>
          <cell r="C389" t="str">
            <v>16ＮＴＴ</v>
          </cell>
          <cell r="D389">
            <v>0</v>
          </cell>
          <cell r="E389">
            <v>0</v>
          </cell>
          <cell r="F389">
            <v>0</v>
          </cell>
          <cell r="G389">
            <v>0</v>
          </cell>
          <cell r="H389">
            <v>0</v>
          </cell>
          <cell r="I389">
            <v>0</v>
          </cell>
          <cell r="J389">
            <v>0</v>
          </cell>
        </row>
        <row r="390">
          <cell r="A390" t="str">
            <v>V</v>
          </cell>
          <cell r="B390" t="str">
            <v>1電力分野</v>
          </cell>
          <cell r="C390" t="str">
            <v>17電子</v>
          </cell>
          <cell r="D390">
            <v>0</v>
          </cell>
          <cell r="E390">
            <v>0</v>
          </cell>
          <cell r="F390">
            <v>0</v>
          </cell>
          <cell r="G390">
            <v>0</v>
          </cell>
          <cell r="H390">
            <v>0</v>
          </cell>
          <cell r="I390">
            <v>80</v>
          </cell>
          <cell r="J390">
            <v>80</v>
          </cell>
        </row>
        <row r="391">
          <cell r="A391" t="str">
            <v>V</v>
          </cell>
          <cell r="B391" t="str">
            <v>1電力分野</v>
          </cell>
          <cell r="C391" t="str">
            <v>20社供</v>
          </cell>
          <cell r="D391">
            <v>0</v>
          </cell>
          <cell r="E391">
            <v>0</v>
          </cell>
          <cell r="F391">
            <v>0</v>
          </cell>
          <cell r="G391">
            <v>0</v>
          </cell>
          <cell r="H391">
            <v>0</v>
          </cell>
          <cell r="I391">
            <v>0</v>
          </cell>
          <cell r="J391">
            <v>0</v>
          </cell>
        </row>
        <row r="392">
          <cell r="A392" t="str">
            <v>V</v>
          </cell>
          <cell r="B392" t="str">
            <v>1電力分野</v>
          </cell>
          <cell r="C392" t="str">
            <v>21直扱</v>
          </cell>
          <cell r="D392">
            <v>0</v>
          </cell>
          <cell r="E392">
            <v>0</v>
          </cell>
          <cell r="F392">
            <v>0</v>
          </cell>
          <cell r="G392">
            <v>0</v>
          </cell>
          <cell r="H392">
            <v>0</v>
          </cell>
          <cell r="I392">
            <v>0</v>
          </cell>
          <cell r="J392">
            <v>0</v>
          </cell>
        </row>
        <row r="393">
          <cell r="A393" t="str">
            <v>V</v>
          </cell>
          <cell r="B393" t="str">
            <v>1電力分野 計</v>
          </cell>
          <cell r="D393">
            <v>0</v>
          </cell>
          <cell r="E393">
            <v>0</v>
          </cell>
          <cell r="F393">
            <v>60</v>
          </cell>
          <cell r="G393">
            <v>0</v>
          </cell>
          <cell r="H393">
            <v>0</v>
          </cell>
          <cell r="I393">
            <v>4940</v>
          </cell>
          <cell r="J393">
            <v>5000</v>
          </cell>
        </row>
        <row r="394">
          <cell r="A394" t="str">
            <v>V</v>
          </cell>
          <cell r="B394" t="str">
            <v>2交通分野</v>
          </cell>
          <cell r="C394" t="str">
            <v>05交通国内</v>
          </cell>
          <cell r="D394">
            <v>320</v>
          </cell>
          <cell r="E394">
            <v>0</v>
          </cell>
          <cell r="F394">
            <v>20</v>
          </cell>
          <cell r="G394">
            <v>40</v>
          </cell>
          <cell r="H394">
            <v>50</v>
          </cell>
          <cell r="I394">
            <v>1250</v>
          </cell>
          <cell r="J394">
            <v>1680</v>
          </cell>
        </row>
        <row r="395">
          <cell r="A395" t="str">
            <v>V</v>
          </cell>
          <cell r="B395" t="str">
            <v>2交通分野</v>
          </cell>
          <cell r="C395" t="str">
            <v>07社シ国内</v>
          </cell>
          <cell r="D395">
            <v>0</v>
          </cell>
          <cell r="E395">
            <v>0</v>
          </cell>
          <cell r="F395">
            <v>0</v>
          </cell>
          <cell r="G395">
            <v>0</v>
          </cell>
          <cell r="H395">
            <v>0</v>
          </cell>
          <cell r="I395">
            <v>0</v>
          </cell>
          <cell r="J395">
            <v>0</v>
          </cell>
        </row>
        <row r="396">
          <cell r="A396" t="str">
            <v>V</v>
          </cell>
          <cell r="B396" t="str">
            <v>2交通分野</v>
          </cell>
          <cell r="C396" t="str">
            <v>21直扱</v>
          </cell>
          <cell r="D396">
            <v>0</v>
          </cell>
          <cell r="E396">
            <v>0</v>
          </cell>
          <cell r="F396">
            <v>0</v>
          </cell>
          <cell r="G396">
            <v>0</v>
          </cell>
          <cell r="H396">
            <v>0</v>
          </cell>
          <cell r="I396">
            <v>0</v>
          </cell>
          <cell r="J396">
            <v>0</v>
          </cell>
        </row>
        <row r="397">
          <cell r="A397" t="str">
            <v>V</v>
          </cell>
          <cell r="B397" t="str">
            <v>2交通分野 計</v>
          </cell>
          <cell r="D397">
            <v>320</v>
          </cell>
          <cell r="E397">
            <v>0</v>
          </cell>
          <cell r="F397">
            <v>20</v>
          </cell>
          <cell r="G397">
            <v>40</v>
          </cell>
          <cell r="H397">
            <v>50</v>
          </cell>
          <cell r="I397">
            <v>1250</v>
          </cell>
          <cell r="J397">
            <v>1680</v>
          </cell>
        </row>
        <row r="398">
          <cell r="A398" t="str">
            <v>V</v>
          </cell>
          <cell r="B398" t="str">
            <v>3公共分野</v>
          </cell>
          <cell r="C398" t="str">
            <v>07社シ国内</v>
          </cell>
          <cell r="D398">
            <v>0</v>
          </cell>
          <cell r="E398">
            <v>50</v>
          </cell>
          <cell r="F398">
            <v>50</v>
          </cell>
          <cell r="G398">
            <v>60</v>
          </cell>
          <cell r="H398">
            <v>500</v>
          </cell>
          <cell r="I398">
            <v>1500</v>
          </cell>
          <cell r="J398">
            <v>2160</v>
          </cell>
        </row>
        <row r="399">
          <cell r="A399" t="str">
            <v>V</v>
          </cell>
          <cell r="B399" t="str">
            <v>3公共分野</v>
          </cell>
          <cell r="C399" t="str">
            <v>08ビル</v>
          </cell>
          <cell r="D399">
            <v>0</v>
          </cell>
          <cell r="E399">
            <v>0</v>
          </cell>
          <cell r="F399">
            <v>0</v>
          </cell>
          <cell r="G399">
            <v>0</v>
          </cell>
          <cell r="H399">
            <v>0</v>
          </cell>
          <cell r="I399">
            <v>0</v>
          </cell>
          <cell r="J399">
            <v>0</v>
          </cell>
        </row>
        <row r="400">
          <cell r="A400" t="str">
            <v>V</v>
          </cell>
          <cell r="B400" t="str">
            <v>3公共分野</v>
          </cell>
          <cell r="C400" t="str">
            <v>14社情</v>
          </cell>
          <cell r="D400">
            <v>100</v>
          </cell>
          <cell r="E400">
            <v>100</v>
          </cell>
          <cell r="F400">
            <v>100</v>
          </cell>
          <cell r="G400">
            <v>330</v>
          </cell>
          <cell r="H400">
            <v>750</v>
          </cell>
          <cell r="I400">
            <v>10000</v>
          </cell>
          <cell r="J400">
            <v>11380</v>
          </cell>
        </row>
        <row r="401">
          <cell r="A401" t="str">
            <v>V</v>
          </cell>
          <cell r="B401" t="str">
            <v>3公共分野</v>
          </cell>
          <cell r="C401" t="str">
            <v>20社供</v>
          </cell>
          <cell r="D401">
            <v>0</v>
          </cell>
          <cell r="E401">
            <v>0</v>
          </cell>
          <cell r="F401">
            <v>0</v>
          </cell>
          <cell r="G401">
            <v>0</v>
          </cell>
          <cell r="H401">
            <v>0</v>
          </cell>
          <cell r="I401">
            <v>0</v>
          </cell>
          <cell r="J401">
            <v>0</v>
          </cell>
        </row>
        <row r="402">
          <cell r="A402" t="str">
            <v>V</v>
          </cell>
          <cell r="B402" t="str">
            <v>3公共分野</v>
          </cell>
          <cell r="C402" t="str">
            <v>21直扱</v>
          </cell>
          <cell r="D402">
            <v>0</v>
          </cell>
          <cell r="E402">
            <v>0</v>
          </cell>
          <cell r="F402">
            <v>0</v>
          </cell>
          <cell r="G402">
            <v>0</v>
          </cell>
          <cell r="H402">
            <v>0</v>
          </cell>
          <cell r="I402">
            <v>200</v>
          </cell>
          <cell r="J402">
            <v>200</v>
          </cell>
        </row>
        <row r="403">
          <cell r="A403" t="str">
            <v>V</v>
          </cell>
          <cell r="B403" t="str">
            <v>3公共分野 計</v>
          </cell>
          <cell r="D403">
            <v>100</v>
          </cell>
          <cell r="E403">
            <v>150</v>
          </cell>
          <cell r="F403">
            <v>150</v>
          </cell>
          <cell r="G403">
            <v>390</v>
          </cell>
          <cell r="H403">
            <v>1250</v>
          </cell>
          <cell r="I403">
            <v>11700</v>
          </cell>
          <cell r="J403">
            <v>13740</v>
          </cell>
        </row>
        <row r="404">
          <cell r="A404" t="str">
            <v>V</v>
          </cell>
          <cell r="B404" t="str">
            <v>4ビル管理</v>
          </cell>
          <cell r="C404" t="str">
            <v>01電力</v>
          </cell>
          <cell r="D404">
            <v>0</v>
          </cell>
          <cell r="E404">
            <v>0</v>
          </cell>
          <cell r="F404">
            <v>0</v>
          </cell>
          <cell r="G404">
            <v>0</v>
          </cell>
          <cell r="H404">
            <v>0</v>
          </cell>
          <cell r="I404">
            <v>0</v>
          </cell>
          <cell r="J404">
            <v>0</v>
          </cell>
        </row>
        <row r="405">
          <cell r="A405" t="str">
            <v>V</v>
          </cell>
          <cell r="B405" t="str">
            <v>4ビル管理</v>
          </cell>
          <cell r="C405" t="str">
            <v>03産業国内</v>
          </cell>
          <cell r="D405">
            <v>0</v>
          </cell>
          <cell r="E405">
            <v>0</v>
          </cell>
          <cell r="F405">
            <v>0</v>
          </cell>
          <cell r="G405">
            <v>0</v>
          </cell>
          <cell r="H405">
            <v>0</v>
          </cell>
          <cell r="I405">
            <v>0</v>
          </cell>
          <cell r="J405">
            <v>0</v>
          </cell>
        </row>
        <row r="406">
          <cell r="A406" t="str">
            <v>V</v>
          </cell>
          <cell r="B406" t="str">
            <v>4ビル管理</v>
          </cell>
          <cell r="C406" t="str">
            <v>05交通国内</v>
          </cell>
          <cell r="D406">
            <v>0</v>
          </cell>
          <cell r="E406">
            <v>0</v>
          </cell>
          <cell r="F406">
            <v>0</v>
          </cell>
          <cell r="G406">
            <v>0</v>
          </cell>
          <cell r="H406">
            <v>0</v>
          </cell>
          <cell r="I406">
            <v>0</v>
          </cell>
          <cell r="J406">
            <v>0</v>
          </cell>
        </row>
        <row r="407">
          <cell r="A407" t="str">
            <v>V</v>
          </cell>
          <cell r="B407" t="str">
            <v>4ビル管理</v>
          </cell>
          <cell r="C407" t="str">
            <v>07社シ国内</v>
          </cell>
          <cell r="D407">
            <v>250</v>
          </cell>
          <cell r="E407">
            <v>50</v>
          </cell>
          <cell r="F407">
            <v>50</v>
          </cell>
          <cell r="G407">
            <v>50</v>
          </cell>
          <cell r="H407">
            <v>100</v>
          </cell>
          <cell r="I407">
            <v>1200</v>
          </cell>
          <cell r="J407">
            <v>1700</v>
          </cell>
        </row>
        <row r="408">
          <cell r="A408" t="str">
            <v>V</v>
          </cell>
          <cell r="B408" t="str">
            <v>4ビル管理</v>
          </cell>
          <cell r="C408" t="str">
            <v>08ビル</v>
          </cell>
          <cell r="D408">
            <v>10</v>
          </cell>
          <cell r="E408">
            <v>0</v>
          </cell>
          <cell r="F408">
            <v>0</v>
          </cell>
          <cell r="G408">
            <v>0</v>
          </cell>
          <cell r="H408">
            <v>0</v>
          </cell>
          <cell r="I408">
            <v>290</v>
          </cell>
          <cell r="J408">
            <v>300</v>
          </cell>
        </row>
        <row r="409">
          <cell r="A409" t="str">
            <v>V</v>
          </cell>
          <cell r="B409" t="str">
            <v>4ビル管理</v>
          </cell>
          <cell r="C409" t="str">
            <v>14社情</v>
          </cell>
          <cell r="D409">
            <v>0</v>
          </cell>
          <cell r="E409">
            <v>0</v>
          </cell>
          <cell r="F409">
            <v>0</v>
          </cell>
          <cell r="G409">
            <v>0</v>
          </cell>
          <cell r="H409">
            <v>0</v>
          </cell>
          <cell r="I409">
            <v>0</v>
          </cell>
          <cell r="J409">
            <v>0</v>
          </cell>
        </row>
        <row r="410">
          <cell r="A410" t="str">
            <v>V</v>
          </cell>
          <cell r="B410" t="str">
            <v>4ビル管理</v>
          </cell>
          <cell r="C410" t="str">
            <v>21直扱</v>
          </cell>
          <cell r="D410">
            <v>0</v>
          </cell>
          <cell r="E410">
            <v>0</v>
          </cell>
          <cell r="F410">
            <v>0</v>
          </cell>
          <cell r="G410">
            <v>0</v>
          </cell>
          <cell r="H410">
            <v>0</v>
          </cell>
          <cell r="I410">
            <v>0</v>
          </cell>
          <cell r="J410">
            <v>0</v>
          </cell>
        </row>
        <row r="411">
          <cell r="A411" t="str">
            <v>V</v>
          </cell>
          <cell r="B411" t="str">
            <v>4ビル管理 計</v>
          </cell>
          <cell r="D411">
            <v>260</v>
          </cell>
          <cell r="E411">
            <v>50</v>
          </cell>
          <cell r="F411">
            <v>50</v>
          </cell>
          <cell r="G411">
            <v>50</v>
          </cell>
          <cell r="H411">
            <v>100</v>
          </cell>
          <cell r="I411">
            <v>1490</v>
          </cell>
          <cell r="J411">
            <v>2000</v>
          </cell>
        </row>
        <row r="412">
          <cell r="A412" t="str">
            <v>V</v>
          </cell>
          <cell r="B412" t="str">
            <v>5情報通信,発券,警察,電機分野他</v>
          </cell>
          <cell r="C412" t="str">
            <v>03産業国内</v>
          </cell>
          <cell r="D412">
            <v>0</v>
          </cell>
          <cell r="E412">
            <v>0</v>
          </cell>
          <cell r="F412">
            <v>0</v>
          </cell>
          <cell r="G412">
            <v>0</v>
          </cell>
          <cell r="H412">
            <v>0</v>
          </cell>
          <cell r="I412">
            <v>0</v>
          </cell>
          <cell r="J412">
            <v>0</v>
          </cell>
        </row>
        <row r="413">
          <cell r="A413" t="str">
            <v>V</v>
          </cell>
          <cell r="B413" t="str">
            <v>5情報通信,発券,警察,電機分野他</v>
          </cell>
          <cell r="C413" t="str">
            <v>05交通国内</v>
          </cell>
          <cell r="D413">
            <v>0</v>
          </cell>
          <cell r="E413">
            <v>0</v>
          </cell>
          <cell r="F413">
            <v>0</v>
          </cell>
          <cell r="G413">
            <v>0</v>
          </cell>
          <cell r="H413">
            <v>0</v>
          </cell>
          <cell r="I413">
            <v>10</v>
          </cell>
          <cell r="J413">
            <v>10</v>
          </cell>
        </row>
        <row r="414">
          <cell r="A414" t="str">
            <v>V</v>
          </cell>
          <cell r="B414" t="str">
            <v>5情報通信,発券,警察,電機分野他</v>
          </cell>
          <cell r="C414" t="str">
            <v>07社シ国内</v>
          </cell>
          <cell r="D414">
            <v>0</v>
          </cell>
          <cell r="E414">
            <v>0</v>
          </cell>
          <cell r="F414">
            <v>0</v>
          </cell>
          <cell r="G414">
            <v>0</v>
          </cell>
          <cell r="H414">
            <v>0</v>
          </cell>
          <cell r="I414">
            <v>0</v>
          </cell>
          <cell r="J414">
            <v>0</v>
          </cell>
        </row>
        <row r="415">
          <cell r="A415" t="str">
            <v>V</v>
          </cell>
          <cell r="B415" t="str">
            <v>5情報通信,発券,警察,電機分野他</v>
          </cell>
          <cell r="C415" t="str">
            <v>14社情</v>
          </cell>
          <cell r="D415">
            <v>0</v>
          </cell>
          <cell r="E415">
            <v>0</v>
          </cell>
          <cell r="F415">
            <v>0</v>
          </cell>
          <cell r="G415">
            <v>0</v>
          </cell>
          <cell r="H415">
            <v>410</v>
          </cell>
          <cell r="I415">
            <v>2000</v>
          </cell>
          <cell r="J415">
            <v>2410</v>
          </cell>
        </row>
        <row r="416">
          <cell r="A416" t="str">
            <v>V</v>
          </cell>
          <cell r="B416" t="str">
            <v>5情報通信,発券,警察,電機分野他</v>
          </cell>
          <cell r="C416" t="str">
            <v>15通信</v>
          </cell>
          <cell r="D416">
            <v>0</v>
          </cell>
          <cell r="E416">
            <v>0</v>
          </cell>
          <cell r="F416">
            <v>0</v>
          </cell>
          <cell r="G416">
            <v>0</v>
          </cell>
          <cell r="H416">
            <v>0</v>
          </cell>
          <cell r="I416">
            <v>0</v>
          </cell>
          <cell r="J416">
            <v>0</v>
          </cell>
        </row>
        <row r="417">
          <cell r="A417" t="str">
            <v>V</v>
          </cell>
          <cell r="B417" t="str">
            <v>5情報通信,発券,警察,電機分野他</v>
          </cell>
          <cell r="C417" t="str">
            <v>17電子</v>
          </cell>
          <cell r="D417">
            <v>0</v>
          </cell>
          <cell r="E417">
            <v>0</v>
          </cell>
          <cell r="F417">
            <v>0</v>
          </cell>
          <cell r="G417">
            <v>0</v>
          </cell>
          <cell r="H417">
            <v>0</v>
          </cell>
          <cell r="I417">
            <v>0</v>
          </cell>
          <cell r="J417">
            <v>0</v>
          </cell>
        </row>
        <row r="418">
          <cell r="A418" t="str">
            <v>V</v>
          </cell>
          <cell r="B418" t="str">
            <v>5情報通信,発券,警察,電機分野他</v>
          </cell>
          <cell r="C418" t="str">
            <v>20社供</v>
          </cell>
          <cell r="D418">
            <v>0</v>
          </cell>
          <cell r="E418">
            <v>0</v>
          </cell>
          <cell r="F418">
            <v>0</v>
          </cell>
          <cell r="G418">
            <v>0</v>
          </cell>
          <cell r="H418">
            <v>0</v>
          </cell>
          <cell r="I418">
            <v>0</v>
          </cell>
          <cell r="J418">
            <v>0</v>
          </cell>
        </row>
        <row r="419">
          <cell r="A419" t="str">
            <v>V</v>
          </cell>
          <cell r="B419" t="str">
            <v>5情報通信,発券,警察,電機分野他</v>
          </cell>
          <cell r="C419" t="str">
            <v>21直扱</v>
          </cell>
          <cell r="D419">
            <v>0</v>
          </cell>
          <cell r="E419">
            <v>0</v>
          </cell>
          <cell r="F419">
            <v>0</v>
          </cell>
          <cell r="G419">
            <v>0</v>
          </cell>
          <cell r="H419">
            <v>0</v>
          </cell>
          <cell r="I419">
            <v>0</v>
          </cell>
          <cell r="J419">
            <v>0</v>
          </cell>
        </row>
        <row r="420">
          <cell r="A420" t="str">
            <v>V</v>
          </cell>
          <cell r="B420" t="str">
            <v>5情報通信,発券,警察,電機分野他 計</v>
          </cell>
          <cell r="D420">
            <v>0</v>
          </cell>
          <cell r="E420">
            <v>0</v>
          </cell>
          <cell r="F420">
            <v>0</v>
          </cell>
          <cell r="G420">
            <v>0</v>
          </cell>
          <cell r="H420">
            <v>410</v>
          </cell>
          <cell r="I420">
            <v>2010</v>
          </cell>
          <cell r="J420">
            <v>2420</v>
          </cell>
        </row>
        <row r="421">
          <cell r="A421" t="str">
            <v>V 計</v>
          </cell>
          <cell r="D421">
            <v>680</v>
          </cell>
          <cell r="E421">
            <v>200</v>
          </cell>
          <cell r="F421">
            <v>280</v>
          </cell>
          <cell r="G421">
            <v>480</v>
          </cell>
          <cell r="H421">
            <v>1810</v>
          </cell>
          <cell r="I421">
            <v>21390</v>
          </cell>
          <cell r="J421">
            <v>24840</v>
          </cell>
        </row>
        <row r="422">
          <cell r="A422" t="str">
            <v>Z</v>
          </cell>
          <cell r="B422" t="str">
            <v>その他</v>
          </cell>
          <cell r="C422" t="str">
            <v>01電力</v>
          </cell>
          <cell r="D422">
            <v>0</v>
          </cell>
          <cell r="E422">
            <v>0</v>
          </cell>
          <cell r="F422">
            <v>0</v>
          </cell>
          <cell r="G422">
            <v>0</v>
          </cell>
          <cell r="H422">
            <v>0</v>
          </cell>
          <cell r="I422">
            <v>0</v>
          </cell>
          <cell r="J422">
            <v>0</v>
          </cell>
        </row>
        <row r="423">
          <cell r="A423" t="str">
            <v>Z</v>
          </cell>
          <cell r="B423" t="str">
            <v>その他</v>
          </cell>
          <cell r="C423" t="str">
            <v>02電力海</v>
          </cell>
          <cell r="D423">
            <v>0</v>
          </cell>
          <cell r="E423">
            <v>0</v>
          </cell>
          <cell r="F423">
            <v>0</v>
          </cell>
          <cell r="G423">
            <v>0</v>
          </cell>
          <cell r="H423">
            <v>0</v>
          </cell>
          <cell r="I423">
            <v>0</v>
          </cell>
          <cell r="J423">
            <v>0</v>
          </cell>
        </row>
        <row r="424">
          <cell r="A424" t="str">
            <v>Z</v>
          </cell>
          <cell r="B424" t="str">
            <v>その他</v>
          </cell>
          <cell r="C424" t="str">
            <v>03産業国内</v>
          </cell>
          <cell r="D424">
            <v>0</v>
          </cell>
          <cell r="E424">
            <v>0</v>
          </cell>
          <cell r="F424">
            <v>0</v>
          </cell>
          <cell r="G424">
            <v>0</v>
          </cell>
          <cell r="H424">
            <v>0</v>
          </cell>
          <cell r="I424">
            <v>0</v>
          </cell>
          <cell r="J424">
            <v>0</v>
          </cell>
        </row>
        <row r="425">
          <cell r="A425" t="str">
            <v>Z</v>
          </cell>
          <cell r="B425" t="str">
            <v>その他</v>
          </cell>
          <cell r="C425" t="str">
            <v>04産業海外</v>
          </cell>
          <cell r="D425">
            <v>0</v>
          </cell>
          <cell r="E425">
            <v>0</v>
          </cell>
          <cell r="F425">
            <v>0</v>
          </cell>
          <cell r="G425">
            <v>0</v>
          </cell>
          <cell r="H425">
            <v>0</v>
          </cell>
          <cell r="I425">
            <v>0</v>
          </cell>
          <cell r="J425">
            <v>0</v>
          </cell>
        </row>
        <row r="426">
          <cell r="A426" t="str">
            <v>Z</v>
          </cell>
          <cell r="B426" t="str">
            <v>その他</v>
          </cell>
          <cell r="C426" t="str">
            <v>07社シ国内</v>
          </cell>
          <cell r="D426">
            <v>0</v>
          </cell>
          <cell r="E426">
            <v>0</v>
          </cell>
          <cell r="F426">
            <v>0</v>
          </cell>
          <cell r="G426">
            <v>0</v>
          </cell>
          <cell r="H426">
            <v>0</v>
          </cell>
          <cell r="I426">
            <v>0</v>
          </cell>
          <cell r="J426">
            <v>0</v>
          </cell>
        </row>
        <row r="427">
          <cell r="A427" t="str">
            <v>Z</v>
          </cell>
          <cell r="B427" t="str">
            <v>その他</v>
          </cell>
          <cell r="C427" t="str">
            <v>08ビル</v>
          </cell>
          <cell r="D427">
            <v>0</v>
          </cell>
          <cell r="E427">
            <v>0</v>
          </cell>
          <cell r="F427">
            <v>0</v>
          </cell>
          <cell r="G427">
            <v>0</v>
          </cell>
          <cell r="H427">
            <v>0</v>
          </cell>
          <cell r="I427">
            <v>0</v>
          </cell>
          <cell r="J427">
            <v>0</v>
          </cell>
        </row>
        <row r="428">
          <cell r="A428" t="str">
            <v>Z</v>
          </cell>
          <cell r="B428" t="str">
            <v>その他</v>
          </cell>
          <cell r="C428" t="str">
            <v>10機器</v>
          </cell>
          <cell r="D428">
            <v>0</v>
          </cell>
          <cell r="E428">
            <v>0</v>
          </cell>
          <cell r="F428">
            <v>0</v>
          </cell>
          <cell r="G428">
            <v>0</v>
          </cell>
          <cell r="H428">
            <v>0</v>
          </cell>
          <cell r="I428">
            <v>0</v>
          </cell>
          <cell r="J428">
            <v>0</v>
          </cell>
        </row>
        <row r="429">
          <cell r="A429" t="str">
            <v>Z</v>
          </cell>
          <cell r="B429" t="str">
            <v>その他</v>
          </cell>
          <cell r="C429" t="str">
            <v>20社供</v>
          </cell>
          <cell r="D429">
            <v>0</v>
          </cell>
          <cell r="E429">
            <v>0</v>
          </cell>
          <cell r="F429">
            <v>0</v>
          </cell>
          <cell r="G429">
            <v>0</v>
          </cell>
          <cell r="H429">
            <v>0</v>
          </cell>
          <cell r="I429">
            <v>0</v>
          </cell>
          <cell r="J429">
            <v>0</v>
          </cell>
        </row>
        <row r="430">
          <cell r="A430" t="str">
            <v>Z</v>
          </cell>
          <cell r="B430" t="str">
            <v>その他</v>
          </cell>
          <cell r="C430" t="str">
            <v>21直扱</v>
          </cell>
          <cell r="D430">
            <v>0</v>
          </cell>
          <cell r="E430">
            <v>0</v>
          </cell>
          <cell r="F430">
            <v>0</v>
          </cell>
          <cell r="G430">
            <v>0</v>
          </cell>
          <cell r="H430">
            <v>0</v>
          </cell>
          <cell r="I430">
            <v>0</v>
          </cell>
          <cell r="J430">
            <v>0</v>
          </cell>
        </row>
        <row r="431">
          <cell r="A431" t="str">
            <v>Z</v>
          </cell>
          <cell r="B431" t="str">
            <v>その他 計</v>
          </cell>
          <cell r="D431">
            <v>0</v>
          </cell>
          <cell r="E431">
            <v>0</v>
          </cell>
          <cell r="F431">
            <v>0</v>
          </cell>
          <cell r="G431">
            <v>0</v>
          </cell>
          <cell r="H431">
            <v>0</v>
          </cell>
          <cell r="I431">
            <v>0</v>
          </cell>
          <cell r="J431">
            <v>0</v>
          </cell>
        </row>
        <row r="432">
          <cell r="A432" t="str">
            <v>Z 計</v>
          </cell>
          <cell r="D432">
            <v>0</v>
          </cell>
          <cell r="E432">
            <v>0</v>
          </cell>
          <cell r="F432">
            <v>0</v>
          </cell>
          <cell r="G432">
            <v>0</v>
          </cell>
          <cell r="H432">
            <v>0</v>
          </cell>
          <cell r="I432">
            <v>0</v>
          </cell>
          <cell r="J432">
            <v>0</v>
          </cell>
        </row>
        <row r="433">
          <cell r="A433" t="str">
            <v>総計</v>
          </cell>
          <cell r="D433">
            <v>5620</v>
          </cell>
          <cell r="E433">
            <v>6000</v>
          </cell>
          <cell r="F433">
            <v>5800</v>
          </cell>
          <cell r="G433">
            <v>3510</v>
          </cell>
          <cell r="H433">
            <v>15040</v>
          </cell>
          <cell r="I433">
            <v>102920</v>
          </cell>
          <cell r="J433">
            <v>138890</v>
          </cell>
        </row>
      </sheetData>
      <sheetData sheetId="4" refreshError="1">
        <row r="4">
          <cell r="A4" t="str">
            <v>部</v>
          </cell>
          <cell r="B4" t="str">
            <v>PUまとめ</v>
          </cell>
          <cell r="C4" t="str">
            <v>販事</v>
          </cell>
          <cell r="D4" t="str">
            <v>200404</v>
          </cell>
          <cell r="E4" t="str">
            <v>200405</v>
          </cell>
          <cell r="F4" t="str">
            <v>200406</v>
          </cell>
          <cell r="G4" t="str">
            <v>200407</v>
          </cell>
          <cell r="H4" t="str">
            <v>200408</v>
          </cell>
          <cell r="I4" t="str">
            <v>200409</v>
          </cell>
          <cell r="J4" t="str">
            <v>200410</v>
          </cell>
          <cell r="K4" t="str">
            <v>200411</v>
          </cell>
          <cell r="L4" t="str">
            <v>200412</v>
          </cell>
          <cell r="M4" t="str">
            <v>200501</v>
          </cell>
          <cell r="N4" t="str">
            <v>200502</v>
          </cell>
          <cell r="O4" t="str">
            <v>200503</v>
          </cell>
          <cell r="P4" t="str">
            <v>総計</v>
          </cell>
        </row>
        <row r="5">
          <cell r="A5" t="str">
            <v>8</v>
          </cell>
          <cell r="B5" t="str">
            <v>1国内CRT,LED</v>
          </cell>
          <cell r="C5" t="str">
            <v>05交通国内</v>
          </cell>
          <cell r="D5">
            <v>0</v>
          </cell>
          <cell r="E5">
            <v>0</v>
          </cell>
          <cell r="F5">
            <v>0</v>
          </cell>
          <cell r="G5">
            <v>0</v>
          </cell>
          <cell r="H5">
            <v>0</v>
          </cell>
          <cell r="I5">
            <v>0</v>
          </cell>
          <cell r="J5">
            <v>0</v>
          </cell>
          <cell r="K5">
            <v>0</v>
          </cell>
          <cell r="L5">
            <v>0</v>
          </cell>
          <cell r="M5">
            <v>0</v>
          </cell>
          <cell r="N5">
            <v>0</v>
          </cell>
          <cell r="O5">
            <v>0</v>
          </cell>
          <cell r="P5">
            <v>0</v>
          </cell>
        </row>
        <row r="6">
          <cell r="A6" t="str">
            <v>8</v>
          </cell>
          <cell r="B6" t="str">
            <v>1国内CRT,LED</v>
          </cell>
          <cell r="C6" t="str">
            <v>07社シ国内</v>
          </cell>
          <cell r="D6">
            <v>200</v>
          </cell>
          <cell r="E6">
            <v>200</v>
          </cell>
          <cell r="F6">
            <v>200</v>
          </cell>
          <cell r="G6">
            <v>200</v>
          </cell>
          <cell r="H6">
            <v>200</v>
          </cell>
          <cell r="I6">
            <v>300</v>
          </cell>
          <cell r="J6">
            <v>200</v>
          </cell>
          <cell r="K6">
            <v>200</v>
          </cell>
          <cell r="L6">
            <v>200</v>
          </cell>
          <cell r="M6">
            <v>200</v>
          </cell>
          <cell r="N6">
            <v>200</v>
          </cell>
          <cell r="O6">
            <v>500</v>
          </cell>
          <cell r="P6">
            <v>2800</v>
          </cell>
        </row>
        <row r="7">
          <cell r="A7" t="str">
            <v>8</v>
          </cell>
          <cell r="B7" t="str">
            <v>1国内CRT,LED</v>
          </cell>
          <cell r="C7" t="str">
            <v>14社情</v>
          </cell>
          <cell r="D7">
            <v>0</v>
          </cell>
          <cell r="E7">
            <v>0</v>
          </cell>
          <cell r="F7">
            <v>0</v>
          </cell>
          <cell r="G7">
            <v>0</v>
          </cell>
          <cell r="H7">
            <v>0</v>
          </cell>
          <cell r="I7">
            <v>0</v>
          </cell>
          <cell r="J7">
            <v>0</v>
          </cell>
          <cell r="K7">
            <v>0</v>
          </cell>
          <cell r="L7">
            <v>0</v>
          </cell>
          <cell r="M7">
            <v>0</v>
          </cell>
          <cell r="N7">
            <v>0</v>
          </cell>
          <cell r="O7">
            <v>0</v>
          </cell>
          <cell r="P7">
            <v>0</v>
          </cell>
        </row>
        <row r="8">
          <cell r="A8" t="str">
            <v>8</v>
          </cell>
          <cell r="B8" t="str">
            <v>1国内CRT,LED</v>
          </cell>
          <cell r="C8" t="str">
            <v>16ＮＴＴ</v>
          </cell>
          <cell r="D8">
            <v>0</v>
          </cell>
          <cell r="E8">
            <v>0</v>
          </cell>
          <cell r="F8">
            <v>0</v>
          </cell>
          <cell r="G8">
            <v>0</v>
          </cell>
          <cell r="H8">
            <v>0</v>
          </cell>
          <cell r="I8">
            <v>0</v>
          </cell>
          <cell r="J8">
            <v>0</v>
          </cell>
          <cell r="K8">
            <v>0</v>
          </cell>
          <cell r="L8">
            <v>0</v>
          </cell>
          <cell r="M8">
            <v>0</v>
          </cell>
          <cell r="N8">
            <v>0</v>
          </cell>
          <cell r="O8">
            <v>0</v>
          </cell>
          <cell r="P8">
            <v>0</v>
          </cell>
        </row>
        <row r="9">
          <cell r="A9" t="str">
            <v>8</v>
          </cell>
          <cell r="B9" t="str">
            <v>1国内CRT,LED</v>
          </cell>
          <cell r="C9" t="str">
            <v>18映情</v>
          </cell>
          <cell r="D9">
            <v>0</v>
          </cell>
          <cell r="E9">
            <v>0</v>
          </cell>
          <cell r="F9">
            <v>0</v>
          </cell>
          <cell r="G9">
            <v>100</v>
          </cell>
          <cell r="H9">
            <v>100</v>
          </cell>
          <cell r="I9">
            <v>100</v>
          </cell>
          <cell r="J9">
            <v>0</v>
          </cell>
          <cell r="K9">
            <v>0</v>
          </cell>
          <cell r="L9">
            <v>0</v>
          </cell>
          <cell r="M9">
            <v>100</v>
          </cell>
          <cell r="N9">
            <v>100</v>
          </cell>
          <cell r="O9">
            <v>200</v>
          </cell>
          <cell r="P9">
            <v>700</v>
          </cell>
        </row>
        <row r="10">
          <cell r="A10" t="str">
            <v>8</v>
          </cell>
          <cell r="B10" t="str">
            <v>1国内CRT,LED</v>
          </cell>
          <cell r="C10" t="str">
            <v>21直扱</v>
          </cell>
          <cell r="D10">
            <v>0</v>
          </cell>
          <cell r="E10">
            <v>0</v>
          </cell>
          <cell r="F10">
            <v>0</v>
          </cell>
          <cell r="G10">
            <v>0</v>
          </cell>
          <cell r="H10">
            <v>0</v>
          </cell>
          <cell r="I10">
            <v>0</v>
          </cell>
          <cell r="J10">
            <v>0</v>
          </cell>
          <cell r="K10">
            <v>0</v>
          </cell>
          <cell r="L10">
            <v>0</v>
          </cell>
          <cell r="M10">
            <v>0</v>
          </cell>
          <cell r="N10">
            <v>0</v>
          </cell>
          <cell r="O10">
            <v>0</v>
          </cell>
          <cell r="P10">
            <v>0</v>
          </cell>
        </row>
        <row r="11">
          <cell r="A11" t="str">
            <v>8</v>
          </cell>
          <cell r="B11" t="str">
            <v>1国内CRT,LED 計</v>
          </cell>
          <cell r="D11">
            <v>200</v>
          </cell>
          <cell r="E11">
            <v>200</v>
          </cell>
          <cell r="F11">
            <v>200</v>
          </cell>
          <cell r="G11">
            <v>300</v>
          </cell>
          <cell r="H11">
            <v>300</v>
          </cell>
          <cell r="I11">
            <v>400</v>
          </cell>
          <cell r="J11">
            <v>200</v>
          </cell>
          <cell r="K11">
            <v>200</v>
          </cell>
          <cell r="L11">
            <v>200</v>
          </cell>
          <cell r="M11">
            <v>300</v>
          </cell>
          <cell r="N11">
            <v>300</v>
          </cell>
          <cell r="O11">
            <v>700</v>
          </cell>
          <cell r="P11">
            <v>3500</v>
          </cell>
        </row>
        <row r="12">
          <cell r="A12" t="str">
            <v>8</v>
          </cell>
          <cell r="B12" t="str">
            <v>2海外CRT,LED</v>
          </cell>
          <cell r="C12" t="str">
            <v>09社シ海</v>
          </cell>
          <cell r="D12">
            <v>100</v>
          </cell>
          <cell r="E12">
            <v>100</v>
          </cell>
          <cell r="F12">
            <v>100</v>
          </cell>
          <cell r="G12">
            <v>200</v>
          </cell>
          <cell r="H12">
            <v>500</v>
          </cell>
          <cell r="I12">
            <v>800</v>
          </cell>
          <cell r="J12">
            <v>100</v>
          </cell>
          <cell r="K12">
            <v>100</v>
          </cell>
          <cell r="L12">
            <v>200</v>
          </cell>
          <cell r="M12">
            <v>200</v>
          </cell>
          <cell r="N12">
            <v>500</v>
          </cell>
          <cell r="O12">
            <v>1000</v>
          </cell>
          <cell r="P12">
            <v>3900</v>
          </cell>
        </row>
        <row r="13">
          <cell r="A13" t="str">
            <v>8</v>
          </cell>
          <cell r="B13" t="str">
            <v>2海外CRT,LED 計</v>
          </cell>
          <cell r="D13">
            <v>100</v>
          </cell>
          <cell r="E13">
            <v>100</v>
          </cell>
          <cell r="F13">
            <v>100</v>
          </cell>
          <cell r="G13">
            <v>200</v>
          </cell>
          <cell r="H13">
            <v>500</v>
          </cell>
          <cell r="I13">
            <v>800</v>
          </cell>
          <cell r="J13">
            <v>100</v>
          </cell>
          <cell r="K13">
            <v>100</v>
          </cell>
          <cell r="L13">
            <v>200</v>
          </cell>
          <cell r="M13">
            <v>200</v>
          </cell>
          <cell r="N13">
            <v>500</v>
          </cell>
          <cell r="O13">
            <v>1000</v>
          </cell>
          <cell r="P13">
            <v>3900</v>
          </cell>
        </row>
        <row r="14">
          <cell r="A14" t="str">
            <v>8</v>
          </cell>
          <cell r="B14" t="str">
            <v>3映像ｼｽﾃﾑ</v>
          </cell>
          <cell r="C14" t="str">
            <v>05交通国内</v>
          </cell>
          <cell r="D14">
            <v>0</v>
          </cell>
          <cell r="E14">
            <v>0</v>
          </cell>
          <cell r="F14">
            <v>0</v>
          </cell>
          <cell r="G14">
            <v>0</v>
          </cell>
          <cell r="H14">
            <v>0</v>
          </cell>
          <cell r="I14">
            <v>150</v>
          </cell>
          <cell r="J14">
            <v>0</v>
          </cell>
          <cell r="K14">
            <v>0</v>
          </cell>
          <cell r="L14">
            <v>0</v>
          </cell>
          <cell r="M14">
            <v>0</v>
          </cell>
          <cell r="N14">
            <v>0</v>
          </cell>
          <cell r="O14">
            <v>150</v>
          </cell>
          <cell r="P14">
            <v>300</v>
          </cell>
        </row>
        <row r="15">
          <cell r="A15" t="str">
            <v>8</v>
          </cell>
          <cell r="B15" t="str">
            <v>3映像ｼｽﾃﾑ</v>
          </cell>
          <cell r="C15" t="str">
            <v>07社シ国内</v>
          </cell>
          <cell r="D15">
            <v>0</v>
          </cell>
          <cell r="E15">
            <v>0</v>
          </cell>
          <cell r="F15">
            <v>100</v>
          </cell>
          <cell r="G15">
            <v>100</v>
          </cell>
          <cell r="H15">
            <v>200</v>
          </cell>
          <cell r="I15">
            <v>200</v>
          </cell>
          <cell r="J15">
            <v>0</v>
          </cell>
          <cell r="K15">
            <v>0</v>
          </cell>
          <cell r="L15">
            <v>100</v>
          </cell>
          <cell r="M15">
            <v>100</v>
          </cell>
          <cell r="N15">
            <v>200</v>
          </cell>
          <cell r="O15">
            <v>200</v>
          </cell>
          <cell r="P15">
            <v>1200</v>
          </cell>
        </row>
        <row r="16">
          <cell r="A16" t="str">
            <v>8</v>
          </cell>
          <cell r="B16" t="str">
            <v>3映像ｼｽﾃﾑ</v>
          </cell>
          <cell r="C16" t="str">
            <v>09社シ海</v>
          </cell>
          <cell r="D16">
            <v>100</v>
          </cell>
          <cell r="E16">
            <v>100</v>
          </cell>
          <cell r="F16">
            <v>100</v>
          </cell>
          <cell r="G16">
            <v>100</v>
          </cell>
          <cell r="H16">
            <v>200</v>
          </cell>
          <cell r="I16">
            <v>250</v>
          </cell>
          <cell r="J16">
            <v>100</v>
          </cell>
          <cell r="K16">
            <v>100</v>
          </cell>
          <cell r="L16">
            <v>100</v>
          </cell>
          <cell r="M16">
            <v>100</v>
          </cell>
          <cell r="N16">
            <v>200</v>
          </cell>
          <cell r="O16">
            <v>250</v>
          </cell>
          <cell r="P16">
            <v>1700</v>
          </cell>
        </row>
        <row r="17">
          <cell r="A17" t="str">
            <v>8</v>
          </cell>
          <cell r="B17" t="str">
            <v>3映像ｼｽﾃﾑ</v>
          </cell>
          <cell r="C17" t="str">
            <v>14社情</v>
          </cell>
          <cell r="D17">
            <v>0</v>
          </cell>
          <cell r="E17">
            <v>0</v>
          </cell>
          <cell r="F17">
            <v>0</v>
          </cell>
          <cell r="G17">
            <v>0</v>
          </cell>
          <cell r="H17">
            <v>0</v>
          </cell>
          <cell r="I17">
            <v>0</v>
          </cell>
          <cell r="J17">
            <v>0</v>
          </cell>
          <cell r="K17">
            <v>0</v>
          </cell>
          <cell r="L17">
            <v>0</v>
          </cell>
          <cell r="M17">
            <v>0</v>
          </cell>
          <cell r="N17">
            <v>0</v>
          </cell>
          <cell r="O17">
            <v>0</v>
          </cell>
          <cell r="P17">
            <v>0</v>
          </cell>
        </row>
        <row r="18">
          <cell r="A18" t="str">
            <v>8</v>
          </cell>
          <cell r="B18" t="str">
            <v>3映像ｼｽﾃﾑ</v>
          </cell>
          <cell r="C18" t="str">
            <v>16ＮＴＴ</v>
          </cell>
          <cell r="D18">
            <v>0</v>
          </cell>
          <cell r="E18">
            <v>0</v>
          </cell>
          <cell r="F18">
            <v>0</v>
          </cell>
          <cell r="G18">
            <v>0</v>
          </cell>
          <cell r="H18">
            <v>0</v>
          </cell>
          <cell r="I18">
            <v>150</v>
          </cell>
          <cell r="J18">
            <v>0</v>
          </cell>
          <cell r="K18">
            <v>0</v>
          </cell>
          <cell r="L18">
            <v>0</v>
          </cell>
          <cell r="M18">
            <v>0</v>
          </cell>
          <cell r="N18">
            <v>0</v>
          </cell>
          <cell r="O18">
            <v>150</v>
          </cell>
          <cell r="P18">
            <v>300</v>
          </cell>
        </row>
        <row r="19">
          <cell r="A19" t="str">
            <v>8</v>
          </cell>
          <cell r="B19" t="str">
            <v>3映像ｼｽﾃﾑ</v>
          </cell>
          <cell r="C19" t="str">
            <v>18映情</v>
          </cell>
          <cell r="D19">
            <v>0</v>
          </cell>
          <cell r="E19">
            <v>0</v>
          </cell>
          <cell r="F19">
            <v>0</v>
          </cell>
          <cell r="G19">
            <v>0</v>
          </cell>
          <cell r="H19">
            <v>0</v>
          </cell>
          <cell r="I19">
            <v>50</v>
          </cell>
          <cell r="J19">
            <v>0</v>
          </cell>
          <cell r="K19">
            <v>0</v>
          </cell>
          <cell r="L19">
            <v>0</v>
          </cell>
          <cell r="M19">
            <v>0</v>
          </cell>
          <cell r="N19">
            <v>0</v>
          </cell>
          <cell r="O19">
            <v>50</v>
          </cell>
          <cell r="P19">
            <v>100</v>
          </cell>
        </row>
        <row r="20">
          <cell r="A20" t="str">
            <v>8</v>
          </cell>
          <cell r="B20" t="str">
            <v>3映像ｼｽﾃﾑ</v>
          </cell>
          <cell r="C20" t="str">
            <v>21直扱</v>
          </cell>
          <cell r="D20">
            <v>0</v>
          </cell>
          <cell r="E20">
            <v>0</v>
          </cell>
          <cell r="F20">
            <v>0</v>
          </cell>
          <cell r="G20">
            <v>0</v>
          </cell>
          <cell r="H20">
            <v>0</v>
          </cell>
          <cell r="I20">
            <v>0</v>
          </cell>
          <cell r="J20">
            <v>0</v>
          </cell>
          <cell r="K20">
            <v>0</v>
          </cell>
          <cell r="L20">
            <v>0</v>
          </cell>
          <cell r="M20">
            <v>0</v>
          </cell>
          <cell r="N20">
            <v>0</v>
          </cell>
          <cell r="O20">
            <v>0</v>
          </cell>
          <cell r="P20">
            <v>0</v>
          </cell>
        </row>
        <row r="21">
          <cell r="A21" t="str">
            <v>8</v>
          </cell>
          <cell r="B21" t="str">
            <v>3映像ｼｽﾃﾑ 計</v>
          </cell>
          <cell r="D21">
            <v>100</v>
          </cell>
          <cell r="E21">
            <v>100</v>
          </cell>
          <cell r="F21">
            <v>200</v>
          </cell>
          <cell r="G21">
            <v>200</v>
          </cell>
          <cell r="H21">
            <v>400</v>
          </cell>
          <cell r="I21">
            <v>800</v>
          </cell>
          <cell r="J21">
            <v>100</v>
          </cell>
          <cell r="K21">
            <v>100</v>
          </cell>
          <cell r="L21">
            <v>200</v>
          </cell>
          <cell r="M21">
            <v>200</v>
          </cell>
          <cell r="N21">
            <v>400</v>
          </cell>
          <cell r="O21">
            <v>800</v>
          </cell>
          <cell r="P21">
            <v>3600</v>
          </cell>
        </row>
        <row r="22">
          <cell r="A22" t="str">
            <v>8 計</v>
          </cell>
          <cell r="D22">
            <v>400</v>
          </cell>
          <cell r="E22">
            <v>400</v>
          </cell>
          <cell r="F22">
            <v>500</v>
          </cell>
          <cell r="G22">
            <v>700</v>
          </cell>
          <cell r="H22">
            <v>1200</v>
          </cell>
          <cell r="I22">
            <v>2000</v>
          </cell>
          <cell r="J22">
            <v>400</v>
          </cell>
          <cell r="K22">
            <v>400</v>
          </cell>
          <cell r="L22">
            <v>600</v>
          </cell>
          <cell r="M22">
            <v>700</v>
          </cell>
          <cell r="N22">
            <v>1200</v>
          </cell>
          <cell r="O22">
            <v>2500</v>
          </cell>
          <cell r="P22">
            <v>11000</v>
          </cell>
        </row>
        <row r="23">
          <cell r="A23" t="str">
            <v>A</v>
          </cell>
          <cell r="B23" t="str">
            <v>1原子力</v>
          </cell>
          <cell r="C23" t="str">
            <v>01電力</v>
          </cell>
          <cell r="D23">
            <v>20</v>
          </cell>
          <cell r="E23">
            <v>400</v>
          </cell>
          <cell r="F23">
            <v>750</v>
          </cell>
          <cell r="G23">
            <v>700</v>
          </cell>
          <cell r="H23">
            <v>200</v>
          </cell>
          <cell r="I23">
            <v>4360</v>
          </cell>
          <cell r="J23">
            <v>170</v>
          </cell>
          <cell r="K23">
            <v>1310</v>
          </cell>
          <cell r="L23">
            <v>600</v>
          </cell>
          <cell r="M23">
            <v>0</v>
          </cell>
          <cell r="N23">
            <v>530</v>
          </cell>
          <cell r="O23">
            <v>8980</v>
          </cell>
          <cell r="P23">
            <v>18020</v>
          </cell>
        </row>
        <row r="24">
          <cell r="A24" t="str">
            <v>A</v>
          </cell>
          <cell r="B24" t="str">
            <v>1原子力</v>
          </cell>
          <cell r="C24" t="str">
            <v>02電力海</v>
          </cell>
          <cell r="D24">
            <v>0</v>
          </cell>
          <cell r="E24">
            <v>0</v>
          </cell>
          <cell r="F24">
            <v>0</v>
          </cell>
          <cell r="G24">
            <v>0</v>
          </cell>
          <cell r="H24">
            <v>0</v>
          </cell>
          <cell r="I24">
            <v>0</v>
          </cell>
          <cell r="J24">
            <v>0</v>
          </cell>
          <cell r="K24">
            <v>0</v>
          </cell>
          <cell r="L24">
            <v>0</v>
          </cell>
          <cell r="M24">
            <v>0</v>
          </cell>
          <cell r="N24">
            <v>0</v>
          </cell>
          <cell r="O24">
            <v>0</v>
          </cell>
          <cell r="P24">
            <v>0</v>
          </cell>
        </row>
        <row r="25">
          <cell r="A25" t="str">
            <v>A</v>
          </cell>
          <cell r="B25" t="str">
            <v>1原子力</v>
          </cell>
          <cell r="C25" t="str">
            <v>03産業国内</v>
          </cell>
          <cell r="D25">
            <v>0</v>
          </cell>
          <cell r="E25">
            <v>0</v>
          </cell>
          <cell r="F25">
            <v>0</v>
          </cell>
          <cell r="G25">
            <v>0</v>
          </cell>
          <cell r="H25">
            <v>0</v>
          </cell>
          <cell r="I25">
            <v>0</v>
          </cell>
          <cell r="J25">
            <v>0</v>
          </cell>
          <cell r="K25">
            <v>0</v>
          </cell>
          <cell r="L25">
            <v>0</v>
          </cell>
          <cell r="M25">
            <v>0</v>
          </cell>
          <cell r="N25">
            <v>0</v>
          </cell>
          <cell r="O25">
            <v>0</v>
          </cell>
          <cell r="P25">
            <v>0</v>
          </cell>
        </row>
        <row r="26">
          <cell r="A26" t="str">
            <v>A</v>
          </cell>
          <cell r="B26" t="str">
            <v>1原子力</v>
          </cell>
          <cell r="C26" t="str">
            <v>07社シ国内</v>
          </cell>
          <cell r="D26">
            <v>0</v>
          </cell>
          <cell r="E26">
            <v>0</v>
          </cell>
          <cell r="F26">
            <v>0</v>
          </cell>
          <cell r="G26">
            <v>0</v>
          </cell>
          <cell r="H26">
            <v>0</v>
          </cell>
          <cell r="I26">
            <v>0</v>
          </cell>
          <cell r="J26">
            <v>0</v>
          </cell>
          <cell r="K26">
            <v>0</v>
          </cell>
          <cell r="L26">
            <v>0</v>
          </cell>
          <cell r="M26">
            <v>0</v>
          </cell>
          <cell r="N26">
            <v>0</v>
          </cell>
          <cell r="O26">
            <v>0</v>
          </cell>
          <cell r="P26">
            <v>0</v>
          </cell>
        </row>
        <row r="27">
          <cell r="A27" t="str">
            <v>A</v>
          </cell>
          <cell r="B27" t="str">
            <v>1原子力</v>
          </cell>
          <cell r="C27" t="str">
            <v>14社情</v>
          </cell>
          <cell r="D27">
            <v>0</v>
          </cell>
          <cell r="E27">
            <v>0</v>
          </cell>
          <cell r="F27">
            <v>0</v>
          </cell>
          <cell r="G27">
            <v>0</v>
          </cell>
          <cell r="H27">
            <v>0</v>
          </cell>
          <cell r="I27">
            <v>0</v>
          </cell>
          <cell r="J27">
            <v>0</v>
          </cell>
          <cell r="K27">
            <v>0</v>
          </cell>
          <cell r="L27">
            <v>0</v>
          </cell>
          <cell r="M27">
            <v>0</v>
          </cell>
          <cell r="N27">
            <v>0</v>
          </cell>
          <cell r="O27">
            <v>0</v>
          </cell>
          <cell r="P27">
            <v>0</v>
          </cell>
        </row>
        <row r="28">
          <cell r="A28" t="str">
            <v>A</v>
          </cell>
          <cell r="B28" t="str">
            <v>1原子力</v>
          </cell>
          <cell r="C28" t="str">
            <v>17電子</v>
          </cell>
          <cell r="D28">
            <v>0</v>
          </cell>
          <cell r="E28">
            <v>0</v>
          </cell>
          <cell r="F28">
            <v>0</v>
          </cell>
          <cell r="G28">
            <v>0</v>
          </cell>
          <cell r="H28">
            <v>0</v>
          </cell>
          <cell r="I28">
            <v>0</v>
          </cell>
          <cell r="J28">
            <v>0</v>
          </cell>
          <cell r="K28">
            <v>0</v>
          </cell>
          <cell r="L28">
            <v>0</v>
          </cell>
          <cell r="M28">
            <v>0</v>
          </cell>
          <cell r="N28">
            <v>0</v>
          </cell>
          <cell r="O28">
            <v>0</v>
          </cell>
          <cell r="P28">
            <v>0</v>
          </cell>
        </row>
        <row r="29">
          <cell r="A29" t="str">
            <v>A</v>
          </cell>
          <cell r="B29" t="str">
            <v>1原子力</v>
          </cell>
          <cell r="C29" t="str">
            <v>21直扱</v>
          </cell>
          <cell r="D29">
            <v>0</v>
          </cell>
          <cell r="E29">
            <v>0</v>
          </cell>
          <cell r="F29">
            <v>0</v>
          </cell>
          <cell r="G29">
            <v>0</v>
          </cell>
          <cell r="H29">
            <v>0</v>
          </cell>
          <cell r="I29">
            <v>0</v>
          </cell>
          <cell r="J29">
            <v>0</v>
          </cell>
          <cell r="K29">
            <v>0</v>
          </cell>
          <cell r="L29">
            <v>0</v>
          </cell>
          <cell r="M29">
            <v>0</v>
          </cell>
          <cell r="N29">
            <v>0</v>
          </cell>
          <cell r="O29">
            <v>0</v>
          </cell>
          <cell r="P29">
            <v>0</v>
          </cell>
        </row>
        <row r="30">
          <cell r="A30" t="str">
            <v>A</v>
          </cell>
          <cell r="B30" t="str">
            <v>1原子力 計</v>
          </cell>
          <cell r="D30">
            <v>20</v>
          </cell>
          <cell r="E30">
            <v>400</v>
          </cell>
          <cell r="F30">
            <v>750</v>
          </cell>
          <cell r="G30">
            <v>700</v>
          </cell>
          <cell r="H30">
            <v>200</v>
          </cell>
          <cell r="I30">
            <v>4360</v>
          </cell>
          <cell r="J30">
            <v>170</v>
          </cell>
          <cell r="K30">
            <v>1310</v>
          </cell>
          <cell r="L30">
            <v>600</v>
          </cell>
          <cell r="M30">
            <v>0</v>
          </cell>
          <cell r="N30">
            <v>530</v>
          </cell>
          <cell r="O30">
            <v>8980</v>
          </cell>
          <cell r="P30">
            <v>18020</v>
          </cell>
        </row>
        <row r="31">
          <cell r="A31" t="str">
            <v>A</v>
          </cell>
          <cell r="B31" t="str">
            <v>2旧新ｴﾈ対応新ｴﾈ機器</v>
          </cell>
          <cell r="C31" t="str">
            <v>01電力</v>
          </cell>
          <cell r="D31">
            <v>0</v>
          </cell>
          <cell r="E31">
            <v>0</v>
          </cell>
          <cell r="F31">
            <v>0</v>
          </cell>
          <cell r="G31">
            <v>0</v>
          </cell>
          <cell r="H31">
            <v>0</v>
          </cell>
          <cell r="I31">
            <v>60</v>
          </cell>
          <cell r="J31">
            <v>0</v>
          </cell>
          <cell r="K31">
            <v>0</v>
          </cell>
          <cell r="L31">
            <v>0</v>
          </cell>
          <cell r="M31">
            <v>0</v>
          </cell>
          <cell r="N31">
            <v>0</v>
          </cell>
          <cell r="O31">
            <v>5750</v>
          </cell>
          <cell r="P31">
            <v>5810</v>
          </cell>
        </row>
        <row r="32">
          <cell r="A32" t="str">
            <v>A</v>
          </cell>
          <cell r="B32" t="str">
            <v>2旧新ｴﾈ対応新ｴﾈ機器</v>
          </cell>
          <cell r="C32" t="str">
            <v>03産業国内</v>
          </cell>
          <cell r="D32">
            <v>0</v>
          </cell>
          <cell r="E32">
            <v>0</v>
          </cell>
          <cell r="F32">
            <v>0</v>
          </cell>
          <cell r="G32">
            <v>0</v>
          </cell>
          <cell r="H32">
            <v>0</v>
          </cell>
          <cell r="I32">
            <v>400</v>
          </cell>
          <cell r="J32">
            <v>0</v>
          </cell>
          <cell r="K32">
            <v>0</v>
          </cell>
          <cell r="L32">
            <v>0</v>
          </cell>
          <cell r="M32">
            <v>0</v>
          </cell>
          <cell r="N32">
            <v>0</v>
          </cell>
          <cell r="O32">
            <v>590</v>
          </cell>
          <cell r="P32">
            <v>990</v>
          </cell>
        </row>
        <row r="33">
          <cell r="A33" t="str">
            <v>A</v>
          </cell>
          <cell r="B33" t="str">
            <v>2旧新ｴﾈ対応新ｴﾈ機器</v>
          </cell>
          <cell r="C33" t="str">
            <v>17電子</v>
          </cell>
          <cell r="D33">
            <v>0</v>
          </cell>
          <cell r="E33">
            <v>0</v>
          </cell>
          <cell r="F33">
            <v>0</v>
          </cell>
          <cell r="G33">
            <v>0</v>
          </cell>
          <cell r="H33">
            <v>0</v>
          </cell>
          <cell r="I33">
            <v>20</v>
          </cell>
          <cell r="J33">
            <v>0</v>
          </cell>
          <cell r="K33">
            <v>0</v>
          </cell>
          <cell r="L33">
            <v>0</v>
          </cell>
          <cell r="M33">
            <v>0</v>
          </cell>
          <cell r="N33">
            <v>0</v>
          </cell>
          <cell r="O33">
            <v>20</v>
          </cell>
          <cell r="P33">
            <v>40</v>
          </cell>
        </row>
        <row r="34">
          <cell r="A34" t="str">
            <v>A</v>
          </cell>
          <cell r="B34" t="str">
            <v>2旧新ｴﾈ対応新ｴﾈ機器</v>
          </cell>
          <cell r="C34" t="str">
            <v>20社供</v>
          </cell>
          <cell r="D34">
            <v>0</v>
          </cell>
          <cell r="E34">
            <v>0</v>
          </cell>
          <cell r="F34">
            <v>0</v>
          </cell>
          <cell r="G34">
            <v>0</v>
          </cell>
          <cell r="H34">
            <v>0</v>
          </cell>
          <cell r="I34">
            <v>0</v>
          </cell>
          <cell r="J34">
            <v>0</v>
          </cell>
          <cell r="K34">
            <v>0</v>
          </cell>
          <cell r="L34">
            <v>0</v>
          </cell>
          <cell r="M34">
            <v>0</v>
          </cell>
          <cell r="N34">
            <v>0</v>
          </cell>
          <cell r="O34">
            <v>0</v>
          </cell>
          <cell r="P34">
            <v>0</v>
          </cell>
        </row>
        <row r="35">
          <cell r="A35" t="str">
            <v>A</v>
          </cell>
          <cell r="B35" t="str">
            <v>2旧新ｴﾈ対応新ｴﾈ機器 計</v>
          </cell>
          <cell r="D35">
            <v>0</v>
          </cell>
          <cell r="E35">
            <v>0</v>
          </cell>
          <cell r="F35">
            <v>0</v>
          </cell>
          <cell r="G35">
            <v>0</v>
          </cell>
          <cell r="H35">
            <v>0</v>
          </cell>
          <cell r="I35">
            <v>480</v>
          </cell>
          <cell r="J35">
            <v>0</v>
          </cell>
          <cell r="K35">
            <v>0</v>
          </cell>
          <cell r="L35">
            <v>0</v>
          </cell>
          <cell r="M35">
            <v>0</v>
          </cell>
          <cell r="N35">
            <v>0</v>
          </cell>
          <cell r="O35">
            <v>6360</v>
          </cell>
          <cell r="P35">
            <v>6840</v>
          </cell>
        </row>
        <row r="36">
          <cell r="A36" t="str">
            <v>A</v>
          </cell>
          <cell r="B36" t="str">
            <v>3研究用ライナック</v>
          </cell>
          <cell r="C36" t="str">
            <v>01電力</v>
          </cell>
          <cell r="D36">
            <v>0</v>
          </cell>
          <cell r="E36">
            <v>0</v>
          </cell>
          <cell r="F36">
            <v>0</v>
          </cell>
          <cell r="G36">
            <v>0</v>
          </cell>
          <cell r="H36">
            <v>0</v>
          </cell>
          <cell r="I36">
            <v>0</v>
          </cell>
          <cell r="J36">
            <v>0</v>
          </cell>
          <cell r="K36">
            <v>0</v>
          </cell>
          <cell r="L36">
            <v>0</v>
          </cell>
          <cell r="M36">
            <v>0</v>
          </cell>
          <cell r="N36">
            <v>0</v>
          </cell>
          <cell r="O36">
            <v>790</v>
          </cell>
          <cell r="P36">
            <v>790</v>
          </cell>
        </row>
        <row r="37">
          <cell r="A37" t="str">
            <v>A</v>
          </cell>
          <cell r="B37" t="str">
            <v>3研究用ライナック</v>
          </cell>
          <cell r="C37" t="str">
            <v>17電子</v>
          </cell>
          <cell r="D37">
            <v>0</v>
          </cell>
          <cell r="E37">
            <v>0</v>
          </cell>
          <cell r="F37">
            <v>0</v>
          </cell>
          <cell r="G37">
            <v>0</v>
          </cell>
          <cell r="H37">
            <v>0</v>
          </cell>
          <cell r="I37">
            <v>0</v>
          </cell>
          <cell r="J37">
            <v>0</v>
          </cell>
          <cell r="K37">
            <v>0</v>
          </cell>
          <cell r="L37">
            <v>0</v>
          </cell>
          <cell r="M37">
            <v>0</v>
          </cell>
          <cell r="N37">
            <v>0</v>
          </cell>
          <cell r="O37">
            <v>150</v>
          </cell>
          <cell r="P37">
            <v>150</v>
          </cell>
        </row>
        <row r="38">
          <cell r="A38" t="str">
            <v>A</v>
          </cell>
          <cell r="B38" t="str">
            <v>3研究用ライナック 計</v>
          </cell>
          <cell r="D38">
            <v>0</v>
          </cell>
          <cell r="E38">
            <v>0</v>
          </cell>
          <cell r="F38">
            <v>0</v>
          </cell>
          <cell r="G38">
            <v>0</v>
          </cell>
          <cell r="H38">
            <v>0</v>
          </cell>
          <cell r="I38">
            <v>0</v>
          </cell>
          <cell r="J38">
            <v>0</v>
          </cell>
          <cell r="K38">
            <v>0</v>
          </cell>
          <cell r="L38">
            <v>0</v>
          </cell>
          <cell r="M38">
            <v>0</v>
          </cell>
          <cell r="N38">
            <v>0</v>
          </cell>
          <cell r="O38">
            <v>940</v>
          </cell>
          <cell r="P38">
            <v>940</v>
          </cell>
        </row>
        <row r="39">
          <cell r="A39" t="str">
            <v>A</v>
          </cell>
          <cell r="B39" t="str">
            <v>4ACG,電動機</v>
          </cell>
          <cell r="C39" t="str">
            <v>01電力</v>
          </cell>
          <cell r="D39">
            <v>0</v>
          </cell>
          <cell r="E39">
            <v>40</v>
          </cell>
          <cell r="F39">
            <v>160</v>
          </cell>
          <cell r="G39">
            <v>90</v>
          </cell>
          <cell r="H39">
            <v>30</v>
          </cell>
          <cell r="I39">
            <v>480</v>
          </cell>
          <cell r="J39">
            <v>210</v>
          </cell>
          <cell r="K39">
            <v>130</v>
          </cell>
          <cell r="L39">
            <v>70</v>
          </cell>
          <cell r="M39">
            <v>0</v>
          </cell>
          <cell r="N39">
            <v>530</v>
          </cell>
          <cell r="O39">
            <v>260</v>
          </cell>
          <cell r="P39">
            <v>2000</v>
          </cell>
        </row>
        <row r="40">
          <cell r="A40" t="str">
            <v>A</v>
          </cell>
          <cell r="B40" t="str">
            <v>4ACG,電動機</v>
          </cell>
          <cell r="C40" t="str">
            <v>03産業国内</v>
          </cell>
          <cell r="D40">
            <v>0</v>
          </cell>
          <cell r="E40">
            <v>0</v>
          </cell>
          <cell r="F40">
            <v>0</v>
          </cell>
          <cell r="G40">
            <v>0</v>
          </cell>
          <cell r="H40">
            <v>0</v>
          </cell>
          <cell r="I40">
            <v>0</v>
          </cell>
          <cell r="J40">
            <v>0</v>
          </cell>
          <cell r="K40">
            <v>0</v>
          </cell>
          <cell r="L40">
            <v>0</v>
          </cell>
          <cell r="M40">
            <v>0</v>
          </cell>
          <cell r="N40">
            <v>0</v>
          </cell>
          <cell r="O40">
            <v>0</v>
          </cell>
          <cell r="P40">
            <v>0</v>
          </cell>
        </row>
        <row r="41">
          <cell r="A41" t="str">
            <v>A</v>
          </cell>
          <cell r="B41" t="str">
            <v>4ACG,電動機 計</v>
          </cell>
          <cell r="D41">
            <v>0</v>
          </cell>
          <cell r="E41">
            <v>40</v>
          </cell>
          <cell r="F41">
            <v>160</v>
          </cell>
          <cell r="G41">
            <v>90</v>
          </cell>
          <cell r="H41">
            <v>30</v>
          </cell>
          <cell r="I41">
            <v>480</v>
          </cell>
          <cell r="J41">
            <v>210</v>
          </cell>
          <cell r="K41">
            <v>130</v>
          </cell>
          <cell r="L41">
            <v>70</v>
          </cell>
          <cell r="M41">
            <v>0</v>
          </cell>
          <cell r="N41">
            <v>530</v>
          </cell>
          <cell r="O41">
            <v>260</v>
          </cell>
          <cell r="P41">
            <v>2000</v>
          </cell>
        </row>
        <row r="42">
          <cell r="A42" t="str">
            <v>A 計</v>
          </cell>
          <cell r="D42">
            <v>20</v>
          </cell>
          <cell r="E42">
            <v>440</v>
          </cell>
          <cell r="F42">
            <v>910</v>
          </cell>
          <cell r="G42">
            <v>790</v>
          </cell>
          <cell r="H42">
            <v>230</v>
          </cell>
          <cell r="I42">
            <v>5320</v>
          </cell>
          <cell r="J42">
            <v>380</v>
          </cell>
          <cell r="K42">
            <v>1440</v>
          </cell>
          <cell r="L42">
            <v>670</v>
          </cell>
          <cell r="M42">
            <v>0</v>
          </cell>
          <cell r="N42">
            <v>1060</v>
          </cell>
          <cell r="O42">
            <v>16540</v>
          </cell>
          <cell r="P42">
            <v>27800</v>
          </cell>
        </row>
        <row r="43">
          <cell r="A43" t="str">
            <v>C</v>
          </cell>
          <cell r="B43" t="str">
            <v>01Ｄ／Ｇ（制御盤）</v>
          </cell>
          <cell r="C43" t="str">
            <v>01電力</v>
          </cell>
          <cell r="D43">
            <v>0</v>
          </cell>
          <cell r="E43">
            <v>10</v>
          </cell>
          <cell r="F43">
            <v>20</v>
          </cell>
          <cell r="G43">
            <v>20</v>
          </cell>
          <cell r="H43">
            <v>30</v>
          </cell>
          <cell r="I43">
            <v>10</v>
          </cell>
          <cell r="J43">
            <v>110</v>
          </cell>
          <cell r="K43">
            <v>10</v>
          </cell>
          <cell r="L43">
            <v>20</v>
          </cell>
          <cell r="M43">
            <v>0</v>
          </cell>
          <cell r="N43">
            <v>10</v>
          </cell>
          <cell r="O43">
            <v>30</v>
          </cell>
          <cell r="P43">
            <v>270</v>
          </cell>
        </row>
        <row r="44">
          <cell r="A44" t="str">
            <v>C</v>
          </cell>
          <cell r="B44" t="str">
            <v>01Ｄ／Ｇ（制御盤）</v>
          </cell>
          <cell r="C44" t="str">
            <v>03産業国内</v>
          </cell>
          <cell r="D44">
            <v>0</v>
          </cell>
          <cell r="E44">
            <v>0</v>
          </cell>
          <cell r="F44">
            <v>0</v>
          </cell>
          <cell r="G44">
            <v>0</v>
          </cell>
          <cell r="H44">
            <v>0</v>
          </cell>
          <cell r="I44">
            <v>0</v>
          </cell>
          <cell r="J44">
            <v>0</v>
          </cell>
          <cell r="K44">
            <v>0</v>
          </cell>
          <cell r="L44">
            <v>0</v>
          </cell>
          <cell r="M44">
            <v>0</v>
          </cell>
          <cell r="N44">
            <v>0</v>
          </cell>
          <cell r="O44">
            <v>0</v>
          </cell>
          <cell r="P44">
            <v>0</v>
          </cell>
        </row>
        <row r="45">
          <cell r="A45" t="str">
            <v>C</v>
          </cell>
          <cell r="B45" t="str">
            <v>01Ｄ／Ｇ（制御盤）</v>
          </cell>
          <cell r="C45" t="str">
            <v>05交通国内</v>
          </cell>
          <cell r="D45">
            <v>0</v>
          </cell>
          <cell r="E45">
            <v>0</v>
          </cell>
          <cell r="F45">
            <v>0</v>
          </cell>
          <cell r="G45">
            <v>0</v>
          </cell>
          <cell r="H45">
            <v>0</v>
          </cell>
          <cell r="I45">
            <v>120</v>
          </cell>
          <cell r="J45">
            <v>0</v>
          </cell>
          <cell r="K45">
            <v>0</v>
          </cell>
          <cell r="L45">
            <v>0</v>
          </cell>
          <cell r="M45">
            <v>0</v>
          </cell>
          <cell r="N45">
            <v>0</v>
          </cell>
          <cell r="O45">
            <v>120</v>
          </cell>
          <cell r="P45">
            <v>240</v>
          </cell>
        </row>
        <row r="46">
          <cell r="A46" t="str">
            <v>C</v>
          </cell>
          <cell r="B46" t="str">
            <v>01Ｄ／Ｇ（制御盤）</v>
          </cell>
          <cell r="C46" t="str">
            <v>07社シ国内</v>
          </cell>
          <cell r="D46">
            <v>30</v>
          </cell>
          <cell r="E46">
            <v>0</v>
          </cell>
          <cell r="F46">
            <v>0</v>
          </cell>
          <cell r="G46">
            <v>0</v>
          </cell>
          <cell r="H46">
            <v>100</v>
          </cell>
          <cell r="I46">
            <v>120</v>
          </cell>
          <cell r="J46">
            <v>20</v>
          </cell>
          <cell r="K46">
            <v>0</v>
          </cell>
          <cell r="L46">
            <v>0</v>
          </cell>
          <cell r="M46">
            <v>0</v>
          </cell>
          <cell r="N46">
            <v>500</v>
          </cell>
          <cell r="O46">
            <v>1040</v>
          </cell>
          <cell r="P46">
            <v>1810</v>
          </cell>
        </row>
        <row r="47">
          <cell r="A47" t="str">
            <v>C</v>
          </cell>
          <cell r="B47" t="str">
            <v>01Ｄ／Ｇ（制御盤）</v>
          </cell>
          <cell r="C47" t="str">
            <v>08ビル</v>
          </cell>
          <cell r="D47">
            <v>0</v>
          </cell>
          <cell r="E47">
            <v>0</v>
          </cell>
          <cell r="F47">
            <v>0</v>
          </cell>
          <cell r="G47">
            <v>0</v>
          </cell>
          <cell r="H47">
            <v>0</v>
          </cell>
          <cell r="I47">
            <v>0</v>
          </cell>
          <cell r="J47">
            <v>0</v>
          </cell>
          <cell r="K47">
            <v>0</v>
          </cell>
          <cell r="L47">
            <v>0</v>
          </cell>
          <cell r="M47">
            <v>0</v>
          </cell>
          <cell r="N47">
            <v>0</v>
          </cell>
          <cell r="O47">
            <v>0</v>
          </cell>
          <cell r="P47">
            <v>0</v>
          </cell>
        </row>
        <row r="48">
          <cell r="A48" t="str">
            <v>C</v>
          </cell>
          <cell r="B48" t="str">
            <v>01Ｄ／Ｇ（制御盤）</v>
          </cell>
          <cell r="C48" t="str">
            <v>14社情</v>
          </cell>
          <cell r="D48">
            <v>0</v>
          </cell>
          <cell r="E48">
            <v>0</v>
          </cell>
          <cell r="F48">
            <v>0</v>
          </cell>
          <cell r="G48">
            <v>0</v>
          </cell>
          <cell r="H48">
            <v>0</v>
          </cell>
          <cell r="I48">
            <v>0</v>
          </cell>
          <cell r="J48">
            <v>0</v>
          </cell>
          <cell r="K48">
            <v>0</v>
          </cell>
          <cell r="L48">
            <v>0</v>
          </cell>
          <cell r="M48">
            <v>0</v>
          </cell>
          <cell r="N48">
            <v>0</v>
          </cell>
          <cell r="O48">
            <v>0</v>
          </cell>
          <cell r="P48">
            <v>0</v>
          </cell>
        </row>
        <row r="49">
          <cell r="A49" t="str">
            <v>C</v>
          </cell>
          <cell r="B49" t="str">
            <v>01Ｄ／Ｇ（制御盤）</v>
          </cell>
          <cell r="C49" t="str">
            <v>21直扱</v>
          </cell>
          <cell r="D49">
            <v>0</v>
          </cell>
          <cell r="E49">
            <v>0</v>
          </cell>
          <cell r="F49">
            <v>0</v>
          </cell>
          <cell r="G49">
            <v>0</v>
          </cell>
          <cell r="H49">
            <v>0</v>
          </cell>
          <cell r="I49">
            <v>0</v>
          </cell>
          <cell r="J49">
            <v>0</v>
          </cell>
          <cell r="K49">
            <v>0</v>
          </cell>
          <cell r="L49">
            <v>0</v>
          </cell>
          <cell r="M49">
            <v>0</v>
          </cell>
          <cell r="N49">
            <v>0</v>
          </cell>
          <cell r="O49">
            <v>0</v>
          </cell>
          <cell r="P49">
            <v>0</v>
          </cell>
        </row>
        <row r="50">
          <cell r="A50" t="str">
            <v>C</v>
          </cell>
          <cell r="B50" t="str">
            <v>01Ｄ／Ｇ（制御盤）</v>
          </cell>
          <cell r="C50" t="str">
            <v>22その他</v>
          </cell>
          <cell r="D50">
            <v>0</v>
          </cell>
          <cell r="E50">
            <v>0</v>
          </cell>
          <cell r="F50">
            <v>0</v>
          </cell>
          <cell r="G50">
            <v>0</v>
          </cell>
          <cell r="H50">
            <v>0</v>
          </cell>
          <cell r="I50">
            <v>0</v>
          </cell>
          <cell r="J50">
            <v>0</v>
          </cell>
          <cell r="K50">
            <v>0</v>
          </cell>
          <cell r="L50">
            <v>0</v>
          </cell>
          <cell r="M50">
            <v>0</v>
          </cell>
          <cell r="N50">
            <v>0</v>
          </cell>
          <cell r="O50">
            <v>0</v>
          </cell>
          <cell r="P50">
            <v>0</v>
          </cell>
        </row>
        <row r="51">
          <cell r="A51" t="str">
            <v>C</v>
          </cell>
          <cell r="B51" t="str">
            <v>01Ｄ／Ｇ（制御盤） 計</v>
          </cell>
          <cell r="D51">
            <v>30</v>
          </cell>
          <cell r="E51">
            <v>10</v>
          </cell>
          <cell r="F51">
            <v>20</v>
          </cell>
          <cell r="G51">
            <v>20</v>
          </cell>
          <cell r="H51">
            <v>130</v>
          </cell>
          <cell r="I51">
            <v>250</v>
          </cell>
          <cell r="J51">
            <v>130</v>
          </cell>
          <cell r="K51">
            <v>10</v>
          </cell>
          <cell r="L51">
            <v>20</v>
          </cell>
          <cell r="M51">
            <v>0</v>
          </cell>
          <cell r="N51">
            <v>510</v>
          </cell>
          <cell r="O51">
            <v>1190</v>
          </cell>
          <cell r="P51">
            <v>2320</v>
          </cell>
        </row>
        <row r="52">
          <cell r="A52" t="str">
            <v>C</v>
          </cell>
          <cell r="B52" t="str">
            <v>02Ｄ／Ｇ（エンジン）</v>
          </cell>
          <cell r="C52" t="str">
            <v>01電力</v>
          </cell>
          <cell r="D52">
            <v>0</v>
          </cell>
          <cell r="E52">
            <v>0</v>
          </cell>
          <cell r="F52">
            <v>0</v>
          </cell>
          <cell r="G52">
            <v>0</v>
          </cell>
          <cell r="H52">
            <v>80</v>
          </cell>
          <cell r="I52">
            <v>0</v>
          </cell>
          <cell r="J52">
            <v>0</v>
          </cell>
          <cell r="K52">
            <v>0</v>
          </cell>
          <cell r="L52">
            <v>0</v>
          </cell>
          <cell r="M52">
            <v>0</v>
          </cell>
          <cell r="N52">
            <v>0</v>
          </cell>
          <cell r="O52">
            <v>0</v>
          </cell>
          <cell r="P52">
            <v>80</v>
          </cell>
        </row>
        <row r="53">
          <cell r="A53" t="str">
            <v>C</v>
          </cell>
          <cell r="B53" t="str">
            <v>02Ｄ／Ｇ（エンジン）</v>
          </cell>
          <cell r="C53" t="str">
            <v>03産業国内</v>
          </cell>
          <cell r="D53">
            <v>0</v>
          </cell>
          <cell r="E53">
            <v>0</v>
          </cell>
          <cell r="F53">
            <v>0</v>
          </cell>
          <cell r="G53">
            <v>0</v>
          </cell>
          <cell r="H53">
            <v>0</v>
          </cell>
          <cell r="I53">
            <v>0</v>
          </cell>
          <cell r="J53">
            <v>0</v>
          </cell>
          <cell r="K53">
            <v>0</v>
          </cell>
          <cell r="L53">
            <v>0</v>
          </cell>
          <cell r="M53">
            <v>0</v>
          </cell>
          <cell r="N53">
            <v>0</v>
          </cell>
          <cell r="O53">
            <v>0</v>
          </cell>
          <cell r="P53">
            <v>0</v>
          </cell>
        </row>
        <row r="54">
          <cell r="A54" t="str">
            <v>C</v>
          </cell>
          <cell r="B54" t="str">
            <v>02Ｄ／Ｇ（エンジン）</v>
          </cell>
          <cell r="C54" t="str">
            <v>05交通国内</v>
          </cell>
          <cell r="D54">
            <v>0</v>
          </cell>
          <cell r="E54">
            <v>0</v>
          </cell>
          <cell r="F54">
            <v>0</v>
          </cell>
          <cell r="G54">
            <v>0</v>
          </cell>
          <cell r="H54">
            <v>0</v>
          </cell>
          <cell r="I54">
            <v>160</v>
          </cell>
          <cell r="J54">
            <v>0</v>
          </cell>
          <cell r="K54">
            <v>0</v>
          </cell>
          <cell r="L54">
            <v>0</v>
          </cell>
          <cell r="M54">
            <v>0</v>
          </cell>
          <cell r="N54">
            <v>0</v>
          </cell>
          <cell r="O54">
            <v>160</v>
          </cell>
          <cell r="P54">
            <v>320</v>
          </cell>
        </row>
        <row r="55">
          <cell r="A55" t="str">
            <v>C</v>
          </cell>
          <cell r="B55" t="str">
            <v>02Ｄ／Ｇ（エンジン）</v>
          </cell>
          <cell r="C55" t="str">
            <v>07社シ国内</v>
          </cell>
          <cell r="D55">
            <v>80</v>
          </cell>
          <cell r="E55">
            <v>10</v>
          </cell>
          <cell r="F55">
            <v>0</v>
          </cell>
          <cell r="G55">
            <v>0</v>
          </cell>
          <cell r="H55">
            <v>580</v>
          </cell>
          <cell r="I55">
            <v>210</v>
          </cell>
          <cell r="J55">
            <v>30</v>
          </cell>
          <cell r="K55">
            <v>0</v>
          </cell>
          <cell r="L55">
            <v>0</v>
          </cell>
          <cell r="M55">
            <v>0</v>
          </cell>
          <cell r="N55">
            <v>1000</v>
          </cell>
          <cell r="O55">
            <v>1760</v>
          </cell>
          <cell r="P55">
            <v>3670</v>
          </cell>
        </row>
        <row r="56">
          <cell r="A56" t="str">
            <v>C</v>
          </cell>
          <cell r="B56" t="str">
            <v>02Ｄ／Ｇ（エンジン）</v>
          </cell>
          <cell r="C56" t="str">
            <v>08ビル</v>
          </cell>
          <cell r="D56">
            <v>0</v>
          </cell>
          <cell r="E56">
            <v>0</v>
          </cell>
          <cell r="F56">
            <v>0</v>
          </cell>
          <cell r="G56">
            <v>0</v>
          </cell>
          <cell r="H56">
            <v>0</v>
          </cell>
          <cell r="I56">
            <v>0</v>
          </cell>
          <cell r="J56">
            <v>0</v>
          </cell>
          <cell r="K56">
            <v>0</v>
          </cell>
          <cell r="L56">
            <v>0</v>
          </cell>
          <cell r="M56">
            <v>0</v>
          </cell>
          <cell r="N56">
            <v>0</v>
          </cell>
          <cell r="O56">
            <v>0</v>
          </cell>
          <cell r="P56">
            <v>0</v>
          </cell>
        </row>
        <row r="57">
          <cell r="A57" t="str">
            <v>C</v>
          </cell>
          <cell r="B57" t="str">
            <v>02Ｄ／Ｇ（エンジン）</v>
          </cell>
          <cell r="C57" t="str">
            <v>14社情</v>
          </cell>
          <cell r="D57">
            <v>0</v>
          </cell>
          <cell r="E57">
            <v>0</v>
          </cell>
          <cell r="F57">
            <v>0</v>
          </cell>
          <cell r="G57">
            <v>0</v>
          </cell>
          <cell r="H57">
            <v>0</v>
          </cell>
          <cell r="I57">
            <v>0</v>
          </cell>
          <cell r="J57">
            <v>0</v>
          </cell>
          <cell r="K57">
            <v>0</v>
          </cell>
          <cell r="L57">
            <v>0</v>
          </cell>
          <cell r="M57">
            <v>0</v>
          </cell>
          <cell r="N57">
            <v>0</v>
          </cell>
          <cell r="O57">
            <v>0</v>
          </cell>
          <cell r="P57">
            <v>0</v>
          </cell>
        </row>
        <row r="58">
          <cell r="A58" t="str">
            <v>C</v>
          </cell>
          <cell r="B58" t="str">
            <v>02Ｄ／Ｇ（エンジン）</v>
          </cell>
          <cell r="C58" t="str">
            <v>21直扱</v>
          </cell>
          <cell r="D58">
            <v>0</v>
          </cell>
          <cell r="E58">
            <v>0</v>
          </cell>
          <cell r="F58">
            <v>0</v>
          </cell>
          <cell r="G58">
            <v>0</v>
          </cell>
          <cell r="H58">
            <v>0</v>
          </cell>
          <cell r="I58">
            <v>0</v>
          </cell>
          <cell r="J58">
            <v>0</v>
          </cell>
          <cell r="K58">
            <v>0</v>
          </cell>
          <cell r="L58">
            <v>0</v>
          </cell>
          <cell r="M58">
            <v>0</v>
          </cell>
          <cell r="N58">
            <v>0</v>
          </cell>
          <cell r="O58">
            <v>0</v>
          </cell>
          <cell r="P58">
            <v>0</v>
          </cell>
        </row>
        <row r="59">
          <cell r="A59" t="str">
            <v>C</v>
          </cell>
          <cell r="B59" t="str">
            <v>02Ｄ／Ｇ（エンジン） 計</v>
          </cell>
          <cell r="D59">
            <v>80</v>
          </cell>
          <cell r="E59">
            <v>10</v>
          </cell>
          <cell r="F59">
            <v>0</v>
          </cell>
          <cell r="G59">
            <v>0</v>
          </cell>
          <cell r="H59">
            <v>660</v>
          </cell>
          <cell r="I59">
            <v>370</v>
          </cell>
          <cell r="J59">
            <v>30</v>
          </cell>
          <cell r="K59">
            <v>0</v>
          </cell>
          <cell r="L59">
            <v>0</v>
          </cell>
          <cell r="M59">
            <v>0</v>
          </cell>
          <cell r="N59">
            <v>1000</v>
          </cell>
          <cell r="O59">
            <v>1920</v>
          </cell>
          <cell r="P59">
            <v>4070</v>
          </cell>
        </row>
        <row r="60">
          <cell r="A60" t="str">
            <v>C</v>
          </cell>
          <cell r="B60" t="str">
            <v>03Ｄ／Ｇ（ＡＣＧ）</v>
          </cell>
          <cell r="C60" t="str">
            <v>01電力</v>
          </cell>
          <cell r="D60">
            <v>0</v>
          </cell>
          <cell r="E60">
            <v>0</v>
          </cell>
          <cell r="F60">
            <v>0</v>
          </cell>
          <cell r="G60">
            <v>0</v>
          </cell>
          <cell r="H60">
            <v>10</v>
          </cell>
          <cell r="I60">
            <v>0</v>
          </cell>
          <cell r="J60">
            <v>0</v>
          </cell>
          <cell r="K60">
            <v>0</v>
          </cell>
          <cell r="L60">
            <v>0</v>
          </cell>
          <cell r="M60">
            <v>0</v>
          </cell>
          <cell r="N60">
            <v>0</v>
          </cell>
          <cell r="O60">
            <v>0</v>
          </cell>
          <cell r="P60">
            <v>10</v>
          </cell>
        </row>
        <row r="61">
          <cell r="A61" t="str">
            <v>C</v>
          </cell>
          <cell r="B61" t="str">
            <v>03Ｄ／Ｇ（ＡＣＧ）</v>
          </cell>
          <cell r="C61" t="str">
            <v>03産業国内</v>
          </cell>
          <cell r="D61">
            <v>0</v>
          </cell>
          <cell r="E61">
            <v>0</v>
          </cell>
          <cell r="F61">
            <v>0</v>
          </cell>
          <cell r="G61">
            <v>0</v>
          </cell>
          <cell r="H61">
            <v>0</v>
          </cell>
          <cell r="I61">
            <v>0</v>
          </cell>
          <cell r="J61">
            <v>0</v>
          </cell>
          <cell r="K61">
            <v>0</v>
          </cell>
          <cell r="L61">
            <v>0</v>
          </cell>
          <cell r="M61">
            <v>0</v>
          </cell>
          <cell r="N61">
            <v>0</v>
          </cell>
          <cell r="O61">
            <v>0</v>
          </cell>
          <cell r="P61">
            <v>0</v>
          </cell>
        </row>
        <row r="62">
          <cell r="A62" t="str">
            <v>C</v>
          </cell>
          <cell r="B62" t="str">
            <v>03Ｄ／Ｇ（ＡＣＧ）</v>
          </cell>
          <cell r="C62" t="str">
            <v>05交通国内</v>
          </cell>
          <cell r="D62">
            <v>0</v>
          </cell>
          <cell r="E62">
            <v>0</v>
          </cell>
          <cell r="F62">
            <v>0</v>
          </cell>
          <cell r="G62">
            <v>0</v>
          </cell>
          <cell r="H62">
            <v>0</v>
          </cell>
          <cell r="I62">
            <v>120</v>
          </cell>
          <cell r="J62">
            <v>0</v>
          </cell>
          <cell r="K62">
            <v>0</v>
          </cell>
          <cell r="L62">
            <v>0</v>
          </cell>
          <cell r="M62">
            <v>0</v>
          </cell>
          <cell r="N62">
            <v>0</v>
          </cell>
          <cell r="O62">
            <v>120</v>
          </cell>
          <cell r="P62">
            <v>240</v>
          </cell>
        </row>
        <row r="63">
          <cell r="A63" t="str">
            <v>C</v>
          </cell>
          <cell r="B63" t="str">
            <v>03Ｄ／Ｇ（ＡＣＧ）</v>
          </cell>
          <cell r="C63" t="str">
            <v>07社シ国内</v>
          </cell>
          <cell r="D63">
            <v>20</v>
          </cell>
          <cell r="E63">
            <v>0</v>
          </cell>
          <cell r="F63">
            <v>0</v>
          </cell>
          <cell r="G63">
            <v>0</v>
          </cell>
          <cell r="H63">
            <v>50</v>
          </cell>
          <cell r="I63">
            <v>80</v>
          </cell>
          <cell r="J63">
            <v>10</v>
          </cell>
          <cell r="K63">
            <v>0</v>
          </cell>
          <cell r="L63">
            <v>0</v>
          </cell>
          <cell r="M63">
            <v>0</v>
          </cell>
          <cell r="N63">
            <v>250</v>
          </cell>
          <cell r="O63">
            <v>600</v>
          </cell>
          <cell r="P63">
            <v>1010</v>
          </cell>
        </row>
        <row r="64">
          <cell r="A64" t="str">
            <v>C</v>
          </cell>
          <cell r="B64" t="str">
            <v>03Ｄ／Ｇ（ＡＣＧ）</v>
          </cell>
          <cell r="C64" t="str">
            <v>08ビル</v>
          </cell>
          <cell r="D64">
            <v>0</v>
          </cell>
          <cell r="E64">
            <v>0</v>
          </cell>
          <cell r="F64">
            <v>0</v>
          </cell>
          <cell r="G64">
            <v>0</v>
          </cell>
          <cell r="H64">
            <v>0</v>
          </cell>
          <cell r="I64">
            <v>0</v>
          </cell>
          <cell r="J64">
            <v>0</v>
          </cell>
          <cell r="K64">
            <v>0</v>
          </cell>
          <cell r="L64">
            <v>0</v>
          </cell>
          <cell r="M64">
            <v>0</v>
          </cell>
          <cell r="N64">
            <v>0</v>
          </cell>
          <cell r="O64">
            <v>0</v>
          </cell>
          <cell r="P64">
            <v>0</v>
          </cell>
        </row>
        <row r="65">
          <cell r="A65" t="str">
            <v>C</v>
          </cell>
          <cell r="B65" t="str">
            <v>03Ｄ／Ｇ（ＡＣＧ）</v>
          </cell>
          <cell r="C65" t="str">
            <v>14社情</v>
          </cell>
          <cell r="D65">
            <v>0</v>
          </cell>
          <cell r="E65">
            <v>0</v>
          </cell>
          <cell r="F65">
            <v>0</v>
          </cell>
          <cell r="G65">
            <v>0</v>
          </cell>
          <cell r="H65">
            <v>0</v>
          </cell>
          <cell r="I65">
            <v>0</v>
          </cell>
          <cell r="J65">
            <v>0</v>
          </cell>
          <cell r="K65">
            <v>0</v>
          </cell>
          <cell r="L65">
            <v>0</v>
          </cell>
          <cell r="M65">
            <v>0</v>
          </cell>
          <cell r="N65">
            <v>0</v>
          </cell>
          <cell r="O65">
            <v>0</v>
          </cell>
          <cell r="P65">
            <v>0</v>
          </cell>
        </row>
        <row r="66">
          <cell r="A66" t="str">
            <v>C</v>
          </cell>
          <cell r="B66" t="str">
            <v>03Ｄ／Ｇ（ＡＣＧ）</v>
          </cell>
          <cell r="C66" t="str">
            <v>21直扱</v>
          </cell>
          <cell r="D66">
            <v>0</v>
          </cell>
          <cell r="E66">
            <v>0</v>
          </cell>
          <cell r="F66">
            <v>0</v>
          </cell>
          <cell r="G66">
            <v>0</v>
          </cell>
          <cell r="H66">
            <v>0</v>
          </cell>
          <cell r="I66">
            <v>0</v>
          </cell>
          <cell r="J66">
            <v>0</v>
          </cell>
          <cell r="K66">
            <v>0</v>
          </cell>
          <cell r="L66">
            <v>0</v>
          </cell>
          <cell r="M66">
            <v>0</v>
          </cell>
          <cell r="N66">
            <v>0</v>
          </cell>
          <cell r="O66">
            <v>0</v>
          </cell>
          <cell r="P66">
            <v>0</v>
          </cell>
        </row>
        <row r="67">
          <cell r="A67" t="str">
            <v>C</v>
          </cell>
          <cell r="B67" t="str">
            <v>03Ｄ／Ｇ（ＡＣＧ）</v>
          </cell>
          <cell r="C67" t="str">
            <v>22その他</v>
          </cell>
          <cell r="D67">
            <v>0</v>
          </cell>
          <cell r="E67">
            <v>0</v>
          </cell>
          <cell r="F67">
            <v>0</v>
          </cell>
          <cell r="G67">
            <v>0</v>
          </cell>
          <cell r="H67">
            <v>0</v>
          </cell>
          <cell r="I67">
            <v>0</v>
          </cell>
          <cell r="J67">
            <v>0</v>
          </cell>
          <cell r="K67">
            <v>0</v>
          </cell>
          <cell r="L67">
            <v>0</v>
          </cell>
          <cell r="M67">
            <v>0</v>
          </cell>
          <cell r="N67">
            <v>0</v>
          </cell>
          <cell r="O67">
            <v>0</v>
          </cell>
          <cell r="P67">
            <v>0</v>
          </cell>
        </row>
        <row r="68">
          <cell r="A68" t="str">
            <v>C</v>
          </cell>
          <cell r="B68" t="str">
            <v>03Ｄ／Ｇ（ＡＣＧ） 計</v>
          </cell>
          <cell r="D68">
            <v>20</v>
          </cell>
          <cell r="E68">
            <v>0</v>
          </cell>
          <cell r="F68">
            <v>0</v>
          </cell>
          <cell r="G68">
            <v>0</v>
          </cell>
          <cell r="H68">
            <v>60</v>
          </cell>
          <cell r="I68">
            <v>200</v>
          </cell>
          <cell r="J68">
            <v>10</v>
          </cell>
          <cell r="K68">
            <v>0</v>
          </cell>
          <cell r="L68">
            <v>0</v>
          </cell>
          <cell r="M68">
            <v>0</v>
          </cell>
          <cell r="N68">
            <v>250</v>
          </cell>
          <cell r="O68">
            <v>720</v>
          </cell>
          <cell r="P68">
            <v>1260</v>
          </cell>
        </row>
        <row r="69">
          <cell r="A69" t="str">
            <v>C</v>
          </cell>
          <cell r="B69" t="str">
            <v>04ＣＳＧ（制御盤）</v>
          </cell>
          <cell r="C69" t="str">
            <v>01電力</v>
          </cell>
          <cell r="D69">
            <v>0</v>
          </cell>
          <cell r="E69">
            <v>0</v>
          </cell>
          <cell r="F69">
            <v>0</v>
          </cell>
          <cell r="G69">
            <v>0</v>
          </cell>
          <cell r="H69">
            <v>0</v>
          </cell>
          <cell r="I69">
            <v>250</v>
          </cell>
          <cell r="J69">
            <v>0</v>
          </cell>
          <cell r="K69">
            <v>0</v>
          </cell>
          <cell r="L69">
            <v>0</v>
          </cell>
          <cell r="M69">
            <v>0</v>
          </cell>
          <cell r="N69">
            <v>0</v>
          </cell>
          <cell r="O69">
            <v>250</v>
          </cell>
          <cell r="P69">
            <v>500</v>
          </cell>
        </row>
        <row r="70">
          <cell r="A70" t="str">
            <v>C</v>
          </cell>
          <cell r="B70" t="str">
            <v>04ＣＳＧ（制御盤）</v>
          </cell>
          <cell r="C70" t="str">
            <v>03産業国内</v>
          </cell>
          <cell r="D70">
            <v>0</v>
          </cell>
          <cell r="E70">
            <v>0</v>
          </cell>
          <cell r="F70">
            <v>0</v>
          </cell>
          <cell r="G70">
            <v>0</v>
          </cell>
          <cell r="H70">
            <v>0</v>
          </cell>
          <cell r="I70">
            <v>0</v>
          </cell>
          <cell r="J70">
            <v>0</v>
          </cell>
          <cell r="K70">
            <v>0</v>
          </cell>
          <cell r="L70">
            <v>0</v>
          </cell>
          <cell r="M70">
            <v>0</v>
          </cell>
          <cell r="N70">
            <v>0</v>
          </cell>
          <cell r="O70">
            <v>0</v>
          </cell>
          <cell r="P70">
            <v>0</v>
          </cell>
        </row>
        <row r="71">
          <cell r="A71" t="str">
            <v>C</v>
          </cell>
          <cell r="B71" t="str">
            <v>04ＣＳＧ（制御盤）</v>
          </cell>
          <cell r="C71" t="str">
            <v>07社シ国内</v>
          </cell>
          <cell r="D71">
            <v>0</v>
          </cell>
          <cell r="E71">
            <v>0</v>
          </cell>
          <cell r="F71">
            <v>0</v>
          </cell>
          <cell r="G71">
            <v>0</v>
          </cell>
          <cell r="H71">
            <v>0</v>
          </cell>
          <cell r="I71">
            <v>500</v>
          </cell>
          <cell r="J71">
            <v>0</v>
          </cell>
          <cell r="K71">
            <v>0</v>
          </cell>
          <cell r="L71">
            <v>0</v>
          </cell>
          <cell r="M71">
            <v>0</v>
          </cell>
          <cell r="N71">
            <v>0</v>
          </cell>
          <cell r="O71">
            <v>500</v>
          </cell>
          <cell r="P71">
            <v>1000</v>
          </cell>
        </row>
        <row r="72">
          <cell r="A72" t="str">
            <v>C</v>
          </cell>
          <cell r="B72" t="str">
            <v>04ＣＳＧ（制御盤）</v>
          </cell>
          <cell r="C72" t="str">
            <v>14社情</v>
          </cell>
          <cell r="D72">
            <v>0</v>
          </cell>
          <cell r="E72">
            <v>0</v>
          </cell>
          <cell r="F72">
            <v>0</v>
          </cell>
          <cell r="G72">
            <v>0</v>
          </cell>
          <cell r="H72">
            <v>0</v>
          </cell>
          <cell r="I72">
            <v>0</v>
          </cell>
          <cell r="J72">
            <v>0</v>
          </cell>
          <cell r="K72">
            <v>0</v>
          </cell>
          <cell r="L72">
            <v>0</v>
          </cell>
          <cell r="M72">
            <v>0</v>
          </cell>
          <cell r="N72">
            <v>0</v>
          </cell>
          <cell r="O72">
            <v>0</v>
          </cell>
          <cell r="P72">
            <v>0</v>
          </cell>
        </row>
        <row r="73">
          <cell r="A73" t="str">
            <v>C</v>
          </cell>
          <cell r="B73" t="str">
            <v>04ＣＳＧ（制御盤）</v>
          </cell>
          <cell r="C73" t="str">
            <v>21直扱</v>
          </cell>
          <cell r="D73">
            <v>0</v>
          </cell>
          <cell r="E73">
            <v>0</v>
          </cell>
          <cell r="F73">
            <v>0</v>
          </cell>
          <cell r="G73">
            <v>0</v>
          </cell>
          <cell r="H73">
            <v>0</v>
          </cell>
          <cell r="I73">
            <v>0</v>
          </cell>
          <cell r="J73">
            <v>0</v>
          </cell>
          <cell r="K73">
            <v>0</v>
          </cell>
          <cell r="L73">
            <v>0</v>
          </cell>
          <cell r="M73">
            <v>0</v>
          </cell>
          <cell r="N73">
            <v>0</v>
          </cell>
          <cell r="O73">
            <v>0</v>
          </cell>
          <cell r="P73">
            <v>0</v>
          </cell>
        </row>
        <row r="74">
          <cell r="A74" t="str">
            <v>C</v>
          </cell>
          <cell r="B74" t="str">
            <v>04ＣＳＧ（制御盤） 計</v>
          </cell>
          <cell r="D74">
            <v>0</v>
          </cell>
          <cell r="E74">
            <v>0</v>
          </cell>
          <cell r="F74">
            <v>0</v>
          </cell>
          <cell r="G74">
            <v>0</v>
          </cell>
          <cell r="H74">
            <v>0</v>
          </cell>
          <cell r="I74">
            <v>750</v>
          </cell>
          <cell r="J74">
            <v>0</v>
          </cell>
          <cell r="K74">
            <v>0</v>
          </cell>
          <cell r="L74">
            <v>0</v>
          </cell>
          <cell r="M74">
            <v>0</v>
          </cell>
          <cell r="N74">
            <v>0</v>
          </cell>
          <cell r="O74">
            <v>750</v>
          </cell>
          <cell r="P74">
            <v>1500</v>
          </cell>
        </row>
        <row r="75">
          <cell r="A75" t="str">
            <v>C</v>
          </cell>
          <cell r="B75" t="str">
            <v>05ＣＳＧ（エンジン）</v>
          </cell>
          <cell r="C75" t="str">
            <v>01電力</v>
          </cell>
          <cell r="D75">
            <v>0</v>
          </cell>
          <cell r="E75">
            <v>0</v>
          </cell>
          <cell r="F75">
            <v>0</v>
          </cell>
          <cell r="G75">
            <v>0</v>
          </cell>
          <cell r="H75">
            <v>0</v>
          </cell>
          <cell r="I75">
            <v>500</v>
          </cell>
          <cell r="J75">
            <v>0</v>
          </cell>
          <cell r="K75">
            <v>0</v>
          </cell>
          <cell r="L75">
            <v>0</v>
          </cell>
          <cell r="M75">
            <v>0</v>
          </cell>
          <cell r="N75">
            <v>0</v>
          </cell>
          <cell r="O75">
            <v>500</v>
          </cell>
          <cell r="P75">
            <v>1000</v>
          </cell>
        </row>
        <row r="76">
          <cell r="A76" t="str">
            <v>C</v>
          </cell>
          <cell r="B76" t="str">
            <v>05ＣＳＧ（エンジン）</v>
          </cell>
          <cell r="C76" t="str">
            <v>03産業国内</v>
          </cell>
          <cell r="D76">
            <v>0</v>
          </cell>
          <cell r="E76">
            <v>0</v>
          </cell>
          <cell r="F76">
            <v>0</v>
          </cell>
          <cell r="G76">
            <v>0</v>
          </cell>
          <cell r="H76">
            <v>0</v>
          </cell>
          <cell r="I76">
            <v>0</v>
          </cell>
          <cell r="J76">
            <v>0</v>
          </cell>
          <cell r="K76">
            <v>0</v>
          </cell>
          <cell r="L76">
            <v>0</v>
          </cell>
          <cell r="M76">
            <v>0</v>
          </cell>
          <cell r="N76">
            <v>0</v>
          </cell>
          <cell r="O76">
            <v>0</v>
          </cell>
          <cell r="P76">
            <v>0</v>
          </cell>
        </row>
        <row r="77">
          <cell r="A77" t="str">
            <v>C</v>
          </cell>
          <cell r="B77" t="str">
            <v>05ＣＳＧ（エンジン）</v>
          </cell>
          <cell r="C77" t="str">
            <v>07社シ国内</v>
          </cell>
          <cell r="D77">
            <v>0</v>
          </cell>
          <cell r="E77">
            <v>0</v>
          </cell>
          <cell r="F77">
            <v>0</v>
          </cell>
          <cell r="G77">
            <v>0</v>
          </cell>
          <cell r="H77">
            <v>0</v>
          </cell>
          <cell r="I77">
            <v>1000</v>
          </cell>
          <cell r="J77">
            <v>0</v>
          </cell>
          <cell r="K77">
            <v>0</v>
          </cell>
          <cell r="L77">
            <v>0</v>
          </cell>
          <cell r="M77">
            <v>0</v>
          </cell>
          <cell r="N77">
            <v>0</v>
          </cell>
          <cell r="O77">
            <v>1000</v>
          </cell>
          <cell r="P77">
            <v>2000</v>
          </cell>
        </row>
        <row r="78">
          <cell r="A78" t="str">
            <v>C</v>
          </cell>
          <cell r="B78" t="str">
            <v>05ＣＳＧ（エンジン） 計</v>
          </cell>
          <cell r="D78">
            <v>0</v>
          </cell>
          <cell r="E78">
            <v>0</v>
          </cell>
          <cell r="F78">
            <v>0</v>
          </cell>
          <cell r="G78">
            <v>0</v>
          </cell>
          <cell r="H78">
            <v>0</v>
          </cell>
          <cell r="I78">
            <v>1500</v>
          </cell>
          <cell r="J78">
            <v>0</v>
          </cell>
          <cell r="K78">
            <v>0</v>
          </cell>
          <cell r="L78">
            <v>0</v>
          </cell>
          <cell r="M78">
            <v>0</v>
          </cell>
          <cell r="N78">
            <v>0</v>
          </cell>
          <cell r="O78">
            <v>1500</v>
          </cell>
          <cell r="P78">
            <v>3000</v>
          </cell>
        </row>
        <row r="79">
          <cell r="A79" t="str">
            <v>C</v>
          </cell>
          <cell r="B79" t="str">
            <v>06ＣＳＧ（ＡＣＧ）</v>
          </cell>
          <cell r="C79" t="str">
            <v>01電力</v>
          </cell>
          <cell r="D79">
            <v>0</v>
          </cell>
          <cell r="E79">
            <v>0</v>
          </cell>
          <cell r="F79">
            <v>0</v>
          </cell>
          <cell r="G79">
            <v>0</v>
          </cell>
          <cell r="H79">
            <v>0</v>
          </cell>
          <cell r="I79">
            <v>100</v>
          </cell>
          <cell r="J79">
            <v>0</v>
          </cell>
          <cell r="K79">
            <v>0</v>
          </cell>
          <cell r="L79">
            <v>0</v>
          </cell>
          <cell r="M79">
            <v>0</v>
          </cell>
          <cell r="N79">
            <v>0</v>
          </cell>
          <cell r="O79">
            <v>100</v>
          </cell>
          <cell r="P79">
            <v>200</v>
          </cell>
        </row>
        <row r="80">
          <cell r="A80" t="str">
            <v>C</v>
          </cell>
          <cell r="B80" t="str">
            <v>06ＣＳＧ（ＡＣＧ）</v>
          </cell>
          <cell r="C80" t="str">
            <v>03産業国内</v>
          </cell>
          <cell r="D80">
            <v>0</v>
          </cell>
          <cell r="E80">
            <v>0</v>
          </cell>
          <cell r="F80">
            <v>0</v>
          </cell>
          <cell r="G80">
            <v>0</v>
          </cell>
          <cell r="H80">
            <v>0</v>
          </cell>
          <cell r="I80">
            <v>0</v>
          </cell>
          <cell r="J80">
            <v>0</v>
          </cell>
          <cell r="K80">
            <v>0</v>
          </cell>
          <cell r="L80">
            <v>0</v>
          </cell>
          <cell r="M80">
            <v>0</v>
          </cell>
          <cell r="N80">
            <v>0</v>
          </cell>
          <cell r="O80">
            <v>0</v>
          </cell>
          <cell r="P80">
            <v>0</v>
          </cell>
        </row>
        <row r="81">
          <cell r="A81" t="str">
            <v>C</v>
          </cell>
          <cell r="B81" t="str">
            <v>06ＣＳＧ（ＡＣＧ）</v>
          </cell>
          <cell r="C81" t="str">
            <v>07社シ国内</v>
          </cell>
          <cell r="D81">
            <v>0</v>
          </cell>
          <cell r="E81">
            <v>0</v>
          </cell>
          <cell r="F81">
            <v>0</v>
          </cell>
          <cell r="G81">
            <v>0</v>
          </cell>
          <cell r="H81">
            <v>0</v>
          </cell>
          <cell r="I81">
            <v>150</v>
          </cell>
          <cell r="J81">
            <v>0</v>
          </cell>
          <cell r="K81">
            <v>0</v>
          </cell>
          <cell r="L81">
            <v>0</v>
          </cell>
          <cell r="M81">
            <v>0</v>
          </cell>
          <cell r="N81">
            <v>0</v>
          </cell>
          <cell r="O81">
            <v>150</v>
          </cell>
          <cell r="P81">
            <v>300</v>
          </cell>
        </row>
        <row r="82">
          <cell r="A82" t="str">
            <v>C</v>
          </cell>
          <cell r="B82" t="str">
            <v>06ＣＳＧ（ＡＣＧ） 計</v>
          </cell>
          <cell r="D82">
            <v>0</v>
          </cell>
          <cell r="E82">
            <v>0</v>
          </cell>
          <cell r="F82">
            <v>0</v>
          </cell>
          <cell r="G82">
            <v>0</v>
          </cell>
          <cell r="H82">
            <v>0</v>
          </cell>
          <cell r="I82">
            <v>250</v>
          </cell>
          <cell r="J82">
            <v>0</v>
          </cell>
          <cell r="K82">
            <v>0</v>
          </cell>
          <cell r="L82">
            <v>0</v>
          </cell>
          <cell r="M82">
            <v>0</v>
          </cell>
          <cell r="N82">
            <v>0</v>
          </cell>
          <cell r="O82">
            <v>250</v>
          </cell>
          <cell r="P82">
            <v>500</v>
          </cell>
        </row>
        <row r="83">
          <cell r="A83" t="str">
            <v>C</v>
          </cell>
          <cell r="B83" t="str">
            <v>07ＭＴＧ,ＥＳＣＯ</v>
          </cell>
          <cell r="C83" t="str">
            <v>01電力</v>
          </cell>
          <cell r="D83">
            <v>0</v>
          </cell>
          <cell r="E83">
            <v>0</v>
          </cell>
          <cell r="F83">
            <v>0</v>
          </cell>
          <cell r="G83">
            <v>0</v>
          </cell>
          <cell r="H83">
            <v>0</v>
          </cell>
          <cell r="I83">
            <v>0</v>
          </cell>
          <cell r="J83">
            <v>0</v>
          </cell>
          <cell r="K83">
            <v>0</v>
          </cell>
          <cell r="L83">
            <v>0</v>
          </cell>
          <cell r="M83">
            <v>0</v>
          </cell>
          <cell r="N83">
            <v>0</v>
          </cell>
          <cell r="O83">
            <v>0</v>
          </cell>
          <cell r="P83">
            <v>0</v>
          </cell>
        </row>
        <row r="84">
          <cell r="A84" t="str">
            <v>C</v>
          </cell>
          <cell r="B84" t="str">
            <v>07ＭＴＧ,ＥＳＣＯ</v>
          </cell>
          <cell r="C84" t="str">
            <v>03産業国内</v>
          </cell>
          <cell r="D84">
            <v>0</v>
          </cell>
          <cell r="E84">
            <v>0</v>
          </cell>
          <cell r="F84">
            <v>0</v>
          </cell>
          <cell r="G84">
            <v>0</v>
          </cell>
          <cell r="H84">
            <v>0</v>
          </cell>
          <cell r="I84">
            <v>0</v>
          </cell>
          <cell r="J84">
            <v>0</v>
          </cell>
          <cell r="K84">
            <v>0</v>
          </cell>
          <cell r="L84">
            <v>0</v>
          </cell>
          <cell r="M84">
            <v>0</v>
          </cell>
          <cell r="N84">
            <v>0</v>
          </cell>
          <cell r="O84">
            <v>0</v>
          </cell>
          <cell r="P84">
            <v>0</v>
          </cell>
        </row>
        <row r="85">
          <cell r="A85" t="str">
            <v>C</v>
          </cell>
          <cell r="B85" t="str">
            <v>07ＭＴＧ,ＥＳＣＯ</v>
          </cell>
          <cell r="C85" t="str">
            <v>07社シ国内</v>
          </cell>
          <cell r="D85">
            <v>0</v>
          </cell>
          <cell r="E85">
            <v>0</v>
          </cell>
          <cell r="F85">
            <v>0</v>
          </cell>
          <cell r="G85">
            <v>0</v>
          </cell>
          <cell r="H85">
            <v>0</v>
          </cell>
          <cell r="I85">
            <v>0</v>
          </cell>
          <cell r="J85">
            <v>0</v>
          </cell>
          <cell r="K85">
            <v>0</v>
          </cell>
          <cell r="L85">
            <v>0</v>
          </cell>
          <cell r="M85">
            <v>0</v>
          </cell>
          <cell r="N85">
            <v>0</v>
          </cell>
          <cell r="O85">
            <v>0</v>
          </cell>
          <cell r="P85">
            <v>0</v>
          </cell>
        </row>
        <row r="86">
          <cell r="A86" t="str">
            <v>C</v>
          </cell>
          <cell r="B86" t="str">
            <v>07ＭＴＧ,ＥＳＣＯ</v>
          </cell>
          <cell r="C86" t="str">
            <v>08ビル</v>
          </cell>
          <cell r="D86">
            <v>0</v>
          </cell>
          <cell r="E86">
            <v>0</v>
          </cell>
          <cell r="F86">
            <v>0</v>
          </cell>
          <cell r="G86">
            <v>0</v>
          </cell>
          <cell r="H86">
            <v>0</v>
          </cell>
          <cell r="I86">
            <v>0</v>
          </cell>
          <cell r="J86">
            <v>0</v>
          </cell>
          <cell r="K86">
            <v>0</v>
          </cell>
          <cell r="L86">
            <v>0</v>
          </cell>
          <cell r="M86">
            <v>0</v>
          </cell>
          <cell r="N86">
            <v>0</v>
          </cell>
          <cell r="O86">
            <v>0</v>
          </cell>
          <cell r="P86">
            <v>0</v>
          </cell>
        </row>
        <row r="87">
          <cell r="A87" t="str">
            <v>C</v>
          </cell>
          <cell r="B87" t="str">
            <v>07ＭＴＧ,ＥＳＣＯ</v>
          </cell>
          <cell r="C87" t="str">
            <v>14社情</v>
          </cell>
          <cell r="D87">
            <v>0</v>
          </cell>
          <cell r="E87">
            <v>0</v>
          </cell>
          <cell r="F87">
            <v>0</v>
          </cell>
          <cell r="G87">
            <v>0</v>
          </cell>
          <cell r="H87">
            <v>0</v>
          </cell>
          <cell r="I87">
            <v>0</v>
          </cell>
          <cell r="J87">
            <v>0</v>
          </cell>
          <cell r="K87">
            <v>0</v>
          </cell>
          <cell r="L87">
            <v>0</v>
          </cell>
          <cell r="M87">
            <v>0</v>
          </cell>
          <cell r="N87">
            <v>0</v>
          </cell>
          <cell r="O87">
            <v>0</v>
          </cell>
          <cell r="P87">
            <v>0</v>
          </cell>
        </row>
        <row r="88">
          <cell r="A88" t="str">
            <v>C</v>
          </cell>
          <cell r="B88" t="str">
            <v>07ＭＴＧ,ＥＳＣＯ</v>
          </cell>
          <cell r="C88" t="str">
            <v>20社供</v>
          </cell>
          <cell r="D88">
            <v>0</v>
          </cell>
          <cell r="E88">
            <v>0</v>
          </cell>
          <cell r="F88">
            <v>0</v>
          </cell>
          <cell r="G88">
            <v>0</v>
          </cell>
          <cell r="H88">
            <v>0</v>
          </cell>
          <cell r="I88">
            <v>0</v>
          </cell>
          <cell r="J88">
            <v>0</v>
          </cell>
          <cell r="K88">
            <v>0</v>
          </cell>
          <cell r="L88">
            <v>0</v>
          </cell>
          <cell r="M88">
            <v>0</v>
          </cell>
          <cell r="N88">
            <v>0</v>
          </cell>
          <cell r="O88">
            <v>0</v>
          </cell>
          <cell r="P88">
            <v>0</v>
          </cell>
        </row>
        <row r="89">
          <cell r="A89" t="str">
            <v>C</v>
          </cell>
          <cell r="B89" t="str">
            <v>07ＭＴＧ,ＥＳＣＯ</v>
          </cell>
          <cell r="C89" t="str">
            <v>21直扱</v>
          </cell>
          <cell r="D89">
            <v>0</v>
          </cell>
          <cell r="E89">
            <v>0</v>
          </cell>
          <cell r="F89">
            <v>0</v>
          </cell>
          <cell r="G89">
            <v>0</v>
          </cell>
          <cell r="H89">
            <v>0</v>
          </cell>
          <cell r="I89">
            <v>0</v>
          </cell>
          <cell r="J89">
            <v>0</v>
          </cell>
          <cell r="K89">
            <v>0</v>
          </cell>
          <cell r="L89">
            <v>0</v>
          </cell>
          <cell r="M89">
            <v>0</v>
          </cell>
          <cell r="N89">
            <v>0</v>
          </cell>
          <cell r="O89">
            <v>0</v>
          </cell>
          <cell r="P89">
            <v>0</v>
          </cell>
        </row>
        <row r="90">
          <cell r="A90" t="str">
            <v>C</v>
          </cell>
          <cell r="B90" t="str">
            <v>07ＭＴＧ,ＥＳＣＯ 計</v>
          </cell>
          <cell r="D90">
            <v>0</v>
          </cell>
          <cell r="E90">
            <v>0</v>
          </cell>
          <cell r="F90">
            <v>0</v>
          </cell>
          <cell r="G90">
            <v>0</v>
          </cell>
          <cell r="H90">
            <v>0</v>
          </cell>
          <cell r="I90">
            <v>0</v>
          </cell>
          <cell r="J90">
            <v>0</v>
          </cell>
          <cell r="K90">
            <v>0</v>
          </cell>
          <cell r="L90">
            <v>0</v>
          </cell>
          <cell r="M90">
            <v>0</v>
          </cell>
          <cell r="N90">
            <v>0</v>
          </cell>
          <cell r="O90">
            <v>0</v>
          </cell>
          <cell r="P90">
            <v>0</v>
          </cell>
        </row>
        <row r="91">
          <cell r="A91" t="str">
            <v>C</v>
          </cell>
          <cell r="B91" t="str">
            <v>08風力発電（制御盤）</v>
          </cell>
          <cell r="C91" t="str">
            <v>01電力</v>
          </cell>
          <cell r="D91">
            <v>0</v>
          </cell>
          <cell r="E91">
            <v>0</v>
          </cell>
          <cell r="F91">
            <v>0</v>
          </cell>
          <cell r="G91">
            <v>0</v>
          </cell>
          <cell r="H91">
            <v>0</v>
          </cell>
          <cell r="I91">
            <v>0</v>
          </cell>
          <cell r="J91">
            <v>0</v>
          </cell>
          <cell r="K91">
            <v>0</v>
          </cell>
          <cell r="L91">
            <v>0</v>
          </cell>
          <cell r="M91">
            <v>0</v>
          </cell>
          <cell r="N91">
            <v>0</v>
          </cell>
          <cell r="O91">
            <v>550</v>
          </cell>
          <cell r="P91">
            <v>550</v>
          </cell>
        </row>
        <row r="92">
          <cell r="A92" t="str">
            <v>C</v>
          </cell>
          <cell r="B92" t="str">
            <v>08風力発電（制御盤）</v>
          </cell>
          <cell r="C92" t="str">
            <v>07社シ国内</v>
          </cell>
          <cell r="D92">
            <v>0</v>
          </cell>
          <cell r="E92">
            <v>0</v>
          </cell>
          <cell r="F92">
            <v>0</v>
          </cell>
          <cell r="G92">
            <v>0</v>
          </cell>
          <cell r="H92">
            <v>0</v>
          </cell>
          <cell r="I92">
            <v>0</v>
          </cell>
          <cell r="J92">
            <v>0</v>
          </cell>
          <cell r="K92">
            <v>0</v>
          </cell>
          <cell r="L92">
            <v>0</v>
          </cell>
          <cell r="M92">
            <v>0</v>
          </cell>
          <cell r="N92">
            <v>0</v>
          </cell>
          <cell r="O92">
            <v>0</v>
          </cell>
          <cell r="P92">
            <v>0</v>
          </cell>
        </row>
        <row r="93">
          <cell r="A93" t="str">
            <v>C</v>
          </cell>
          <cell r="B93" t="str">
            <v>08風力発電（制御盤） 計</v>
          </cell>
          <cell r="D93">
            <v>0</v>
          </cell>
          <cell r="E93">
            <v>0</v>
          </cell>
          <cell r="F93">
            <v>0</v>
          </cell>
          <cell r="G93">
            <v>0</v>
          </cell>
          <cell r="H93">
            <v>0</v>
          </cell>
          <cell r="I93">
            <v>0</v>
          </cell>
          <cell r="J93">
            <v>0</v>
          </cell>
          <cell r="K93">
            <v>0</v>
          </cell>
          <cell r="L93">
            <v>0</v>
          </cell>
          <cell r="M93">
            <v>0</v>
          </cell>
          <cell r="N93">
            <v>0</v>
          </cell>
          <cell r="O93">
            <v>550</v>
          </cell>
          <cell r="P93">
            <v>550</v>
          </cell>
        </row>
        <row r="94">
          <cell r="A94" t="str">
            <v>C</v>
          </cell>
          <cell r="B94" t="str">
            <v>09風力発電（風車）</v>
          </cell>
          <cell r="C94" t="str">
            <v>16ＮＴＴ</v>
          </cell>
          <cell r="D94">
            <v>0</v>
          </cell>
          <cell r="E94">
            <v>0</v>
          </cell>
          <cell r="F94">
            <v>0</v>
          </cell>
          <cell r="G94">
            <v>0</v>
          </cell>
          <cell r="H94">
            <v>0</v>
          </cell>
          <cell r="I94">
            <v>0</v>
          </cell>
          <cell r="J94">
            <v>0</v>
          </cell>
          <cell r="K94">
            <v>0</v>
          </cell>
          <cell r="L94">
            <v>0</v>
          </cell>
          <cell r="M94">
            <v>0</v>
          </cell>
          <cell r="N94">
            <v>0</v>
          </cell>
          <cell r="O94">
            <v>0</v>
          </cell>
          <cell r="P94">
            <v>0</v>
          </cell>
        </row>
        <row r="95">
          <cell r="A95" t="str">
            <v>C</v>
          </cell>
          <cell r="B95" t="str">
            <v>09風力発電（風車） 計</v>
          </cell>
          <cell r="D95">
            <v>0</v>
          </cell>
          <cell r="E95">
            <v>0</v>
          </cell>
          <cell r="F95">
            <v>0</v>
          </cell>
          <cell r="G95">
            <v>0</v>
          </cell>
          <cell r="H95">
            <v>0</v>
          </cell>
          <cell r="I95">
            <v>0</v>
          </cell>
          <cell r="J95">
            <v>0</v>
          </cell>
          <cell r="K95">
            <v>0</v>
          </cell>
          <cell r="L95">
            <v>0</v>
          </cell>
          <cell r="M95">
            <v>0</v>
          </cell>
          <cell r="N95">
            <v>0</v>
          </cell>
          <cell r="O95">
            <v>0</v>
          </cell>
          <cell r="P95">
            <v>0</v>
          </cell>
        </row>
        <row r="96">
          <cell r="A96" t="str">
            <v>C</v>
          </cell>
          <cell r="B96" t="str">
            <v>10風力発電（発電機）</v>
          </cell>
          <cell r="C96" t="str">
            <v>01電力</v>
          </cell>
          <cell r="D96">
            <v>0</v>
          </cell>
          <cell r="E96">
            <v>0</v>
          </cell>
          <cell r="F96">
            <v>0</v>
          </cell>
          <cell r="G96">
            <v>0</v>
          </cell>
          <cell r="H96">
            <v>0</v>
          </cell>
          <cell r="I96">
            <v>0</v>
          </cell>
          <cell r="J96">
            <v>0</v>
          </cell>
          <cell r="K96">
            <v>0</v>
          </cell>
          <cell r="L96">
            <v>0</v>
          </cell>
          <cell r="M96">
            <v>0</v>
          </cell>
          <cell r="N96">
            <v>0</v>
          </cell>
          <cell r="O96">
            <v>600</v>
          </cell>
          <cell r="P96">
            <v>600</v>
          </cell>
        </row>
        <row r="97">
          <cell r="A97" t="str">
            <v>C</v>
          </cell>
          <cell r="B97" t="str">
            <v>10風力発電（発電機） 計</v>
          </cell>
          <cell r="D97">
            <v>0</v>
          </cell>
          <cell r="E97">
            <v>0</v>
          </cell>
          <cell r="F97">
            <v>0</v>
          </cell>
          <cell r="G97">
            <v>0</v>
          </cell>
          <cell r="H97">
            <v>0</v>
          </cell>
          <cell r="I97">
            <v>0</v>
          </cell>
          <cell r="J97">
            <v>0</v>
          </cell>
          <cell r="K97">
            <v>0</v>
          </cell>
          <cell r="L97">
            <v>0</v>
          </cell>
          <cell r="M97">
            <v>0</v>
          </cell>
          <cell r="N97">
            <v>0</v>
          </cell>
          <cell r="O97">
            <v>600</v>
          </cell>
          <cell r="P97">
            <v>600</v>
          </cell>
        </row>
        <row r="98">
          <cell r="A98" t="str">
            <v>C</v>
          </cell>
          <cell r="B98" t="str">
            <v>11ＰＧ（制御盤）</v>
          </cell>
          <cell r="C98" t="str">
            <v>07社シ国内</v>
          </cell>
          <cell r="D98">
            <v>0</v>
          </cell>
          <cell r="E98">
            <v>20</v>
          </cell>
          <cell r="F98">
            <v>20</v>
          </cell>
          <cell r="G98">
            <v>30</v>
          </cell>
          <cell r="H98">
            <v>30</v>
          </cell>
          <cell r="I98">
            <v>70</v>
          </cell>
          <cell r="J98">
            <v>20</v>
          </cell>
          <cell r="K98">
            <v>30</v>
          </cell>
          <cell r="L98">
            <v>30</v>
          </cell>
          <cell r="M98">
            <v>40</v>
          </cell>
          <cell r="N98">
            <v>40</v>
          </cell>
          <cell r="O98">
            <v>70</v>
          </cell>
          <cell r="P98">
            <v>400</v>
          </cell>
        </row>
        <row r="99">
          <cell r="A99" t="str">
            <v>C</v>
          </cell>
          <cell r="B99" t="str">
            <v>11ＰＧ（制御盤）</v>
          </cell>
          <cell r="C99" t="str">
            <v>14社情</v>
          </cell>
          <cell r="D99">
            <v>0</v>
          </cell>
          <cell r="E99">
            <v>0</v>
          </cell>
          <cell r="F99">
            <v>0</v>
          </cell>
          <cell r="G99">
            <v>0</v>
          </cell>
          <cell r="H99">
            <v>0</v>
          </cell>
          <cell r="I99">
            <v>0</v>
          </cell>
          <cell r="J99">
            <v>0</v>
          </cell>
          <cell r="K99">
            <v>0</v>
          </cell>
          <cell r="L99">
            <v>0</v>
          </cell>
          <cell r="M99">
            <v>0</v>
          </cell>
          <cell r="N99">
            <v>0</v>
          </cell>
          <cell r="O99">
            <v>0</v>
          </cell>
          <cell r="P99">
            <v>0</v>
          </cell>
        </row>
        <row r="100">
          <cell r="A100" t="str">
            <v>C</v>
          </cell>
          <cell r="B100" t="str">
            <v>11ＰＧ（制御盤）</v>
          </cell>
          <cell r="C100" t="str">
            <v>21直扱</v>
          </cell>
          <cell r="D100">
            <v>0</v>
          </cell>
          <cell r="E100">
            <v>0</v>
          </cell>
          <cell r="F100">
            <v>0</v>
          </cell>
          <cell r="G100">
            <v>0</v>
          </cell>
          <cell r="H100">
            <v>0</v>
          </cell>
          <cell r="I100">
            <v>0</v>
          </cell>
          <cell r="J100">
            <v>0</v>
          </cell>
          <cell r="K100">
            <v>0</v>
          </cell>
          <cell r="L100">
            <v>0</v>
          </cell>
          <cell r="M100">
            <v>0</v>
          </cell>
          <cell r="N100">
            <v>0</v>
          </cell>
          <cell r="O100">
            <v>0</v>
          </cell>
          <cell r="P100">
            <v>0</v>
          </cell>
        </row>
        <row r="101">
          <cell r="A101" t="str">
            <v>C</v>
          </cell>
          <cell r="B101" t="str">
            <v>11ＰＧ（制御盤） 計</v>
          </cell>
          <cell r="D101">
            <v>0</v>
          </cell>
          <cell r="E101">
            <v>20</v>
          </cell>
          <cell r="F101">
            <v>20</v>
          </cell>
          <cell r="G101">
            <v>30</v>
          </cell>
          <cell r="H101">
            <v>30</v>
          </cell>
          <cell r="I101">
            <v>70</v>
          </cell>
          <cell r="J101">
            <v>20</v>
          </cell>
          <cell r="K101">
            <v>30</v>
          </cell>
          <cell r="L101">
            <v>30</v>
          </cell>
          <cell r="M101">
            <v>40</v>
          </cell>
          <cell r="N101">
            <v>40</v>
          </cell>
          <cell r="O101">
            <v>70</v>
          </cell>
          <cell r="P101">
            <v>400</v>
          </cell>
        </row>
        <row r="102">
          <cell r="A102" t="str">
            <v>C</v>
          </cell>
          <cell r="B102" t="str">
            <v>12ＰＧ（ＡＣＧ）</v>
          </cell>
          <cell r="C102" t="str">
            <v>07社シ国内</v>
          </cell>
          <cell r="D102">
            <v>0</v>
          </cell>
          <cell r="E102">
            <v>20</v>
          </cell>
          <cell r="F102">
            <v>20</v>
          </cell>
          <cell r="G102">
            <v>30</v>
          </cell>
          <cell r="H102">
            <v>30</v>
          </cell>
          <cell r="I102">
            <v>70</v>
          </cell>
          <cell r="J102">
            <v>20</v>
          </cell>
          <cell r="K102">
            <v>30</v>
          </cell>
          <cell r="L102">
            <v>30</v>
          </cell>
          <cell r="M102">
            <v>40</v>
          </cell>
          <cell r="N102">
            <v>40</v>
          </cell>
          <cell r="O102">
            <v>70</v>
          </cell>
          <cell r="P102">
            <v>400</v>
          </cell>
        </row>
        <row r="103">
          <cell r="A103" t="str">
            <v>C</v>
          </cell>
          <cell r="B103" t="str">
            <v>12ＰＧ（ＡＣＧ）</v>
          </cell>
          <cell r="C103" t="str">
            <v>14社情</v>
          </cell>
          <cell r="D103">
            <v>0</v>
          </cell>
          <cell r="E103">
            <v>0</v>
          </cell>
          <cell r="F103">
            <v>0</v>
          </cell>
          <cell r="G103">
            <v>0</v>
          </cell>
          <cell r="H103">
            <v>0</v>
          </cell>
          <cell r="I103">
            <v>0</v>
          </cell>
          <cell r="J103">
            <v>0</v>
          </cell>
          <cell r="K103">
            <v>0</v>
          </cell>
          <cell r="L103">
            <v>0</v>
          </cell>
          <cell r="M103">
            <v>0</v>
          </cell>
          <cell r="N103">
            <v>0</v>
          </cell>
          <cell r="O103">
            <v>0</v>
          </cell>
          <cell r="P103">
            <v>0</v>
          </cell>
        </row>
        <row r="104">
          <cell r="A104" t="str">
            <v>C</v>
          </cell>
          <cell r="B104" t="str">
            <v>12ＰＧ（ＡＣＧ） 計</v>
          </cell>
          <cell r="D104">
            <v>0</v>
          </cell>
          <cell r="E104">
            <v>20</v>
          </cell>
          <cell r="F104">
            <v>20</v>
          </cell>
          <cell r="G104">
            <v>30</v>
          </cell>
          <cell r="H104">
            <v>30</v>
          </cell>
          <cell r="I104">
            <v>70</v>
          </cell>
          <cell r="J104">
            <v>20</v>
          </cell>
          <cell r="K104">
            <v>30</v>
          </cell>
          <cell r="L104">
            <v>30</v>
          </cell>
          <cell r="M104">
            <v>40</v>
          </cell>
          <cell r="N104">
            <v>40</v>
          </cell>
          <cell r="O104">
            <v>70</v>
          </cell>
          <cell r="P104">
            <v>400</v>
          </cell>
        </row>
        <row r="105">
          <cell r="A105" t="str">
            <v>C</v>
          </cell>
          <cell r="B105" t="str">
            <v>13燃料電池</v>
          </cell>
          <cell r="C105" t="str">
            <v>03産業国内</v>
          </cell>
          <cell r="D105">
            <v>0</v>
          </cell>
          <cell r="E105">
            <v>0</v>
          </cell>
          <cell r="F105">
            <v>0</v>
          </cell>
          <cell r="G105">
            <v>0</v>
          </cell>
          <cell r="H105">
            <v>0</v>
          </cell>
          <cell r="I105">
            <v>0</v>
          </cell>
          <cell r="J105">
            <v>0</v>
          </cell>
          <cell r="K105">
            <v>0</v>
          </cell>
          <cell r="L105">
            <v>0</v>
          </cell>
          <cell r="M105">
            <v>0</v>
          </cell>
          <cell r="N105">
            <v>0</v>
          </cell>
          <cell r="O105">
            <v>0</v>
          </cell>
          <cell r="P105">
            <v>0</v>
          </cell>
        </row>
        <row r="106">
          <cell r="A106" t="str">
            <v>C</v>
          </cell>
          <cell r="B106" t="str">
            <v>13燃料電池 計</v>
          </cell>
          <cell r="D106">
            <v>0</v>
          </cell>
          <cell r="E106">
            <v>0</v>
          </cell>
          <cell r="F106">
            <v>0</v>
          </cell>
          <cell r="G106">
            <v>0</v>
          </cell>
          <cell r="H106">
            <v>0</v>
          </cell>
          <cell r="I106">
            <v>0</v>
          </cell>
          <cell r="J106">
            <v>0</v>
          </cell>
          <cell r="K106">
            <v>0</v>
          </cell>
          <cell r="L106">
            <v>0</v>
          </cell>
          <cell r="M106">
            <v>0</v>
          </cell>
          <cell r="N106">
            <v>0</v>
          </cell>
          <cell r="O106">
            <v>0</v>
          </cell>
          <cell r="P106">
            <v>0</v>
          </cell>
        </row>
        <row r="107">
          <cell r="A107" t="str">
            <v>C 計</v>
          </cell>
          <cell r="D107">
            <v>130</v>
          </cell>
          <cell r="E107">
            <v>60</v>
          </cell>
          <cell r="F107">
            <v>60</v>
          </cell>
          <cell r="G107">
            <v>80</v>
          </cell>
          <cell r="H107">
            <v>910</v>
          </cell>
          <cell r="I107">
            <v>3460</v>
          </cell>
          <cell r="J107">
            <v>210</v>
          </cell>
          <cell r="K107">
            <v>70</v>
          </cell>
          <cell r="L107">
            <v>80</v>
          </cell>
          <cell r="M107">
            <v>80</v>
          </cell>
          <cell r="N107">
            <v>1840</v>
          </cell>
          <cell r="O107">
            <v>7620</v>
          </cell>
          <cell r="P107">
            <v>14600</v>
          </cell>
        </row>
        <row r="108">
          <cell r="A108" t="str">
            <v>E</v>
          </cell>
          <cell r="B108" t="str">
            <v>01ＵＰＳ（ビル）</v>
          </cell>
          <cell r="C108" t="str">
            <v>07社シ国内</v>
          </cell>
          <cell r="D108">
            <v>300</v>
          </cell>
          <cell r="E108">
            <v>300</v>
          </cell>
          <cell r="F108">
            <v>300</v>
          </cell>
          <cell r="G108">
            <v>400</v>
          </cell>
          <cell r="H108">
            <v>500</v>
          </cell>
          <cell r="I108">
            <v>1100</v>
          </cell>
          <cell r="J108">
            <v>300</v>
          </cell>
          <cell r="K108">
            <v>300</v>
          </cell>
          <cell r="L108">
            <v>300</v>
          </cell>
          <cell r="M108">
            <v>500</v>
          </cell>
          <cell r="N108">
            <v>500</v>
          </cell>
          <cell r="O108">
            <v>1670</v>
          </cell>
          <cell r="P108">
            <v>6470</v>
          </cell>
        </row>
        <row r="109">
          <cell r="A109" t="str">
            <v>E</v>
          </cell>
          <cell r="B109" t="str">
            <v>01ＵＰＳ（ビル）</v>
          </cell>
          <cell r="C109" t="str">
            <v>08ビル</v>
          </cell>
          <cell r="D109">
            <v>0</v>
          </cell>
          <cell r="E109">
            <v>0</v>
          </cell>
          <cell r="F109">
            <v>0</v>
          </cell>
          <cell r="G109">
            <v>0</v>
          </cell>
          <cell r="H109">
            <v>0</v>
          </cell>
          <cell r="I109">
            <v>0</v>
          </cell>
          <cell r="J109">
            <v>0</v>
          </cell>
          <cell r="K109">
            <v>0</v>
          </cell>
          <cell r="L109">
            <v>0</v>
          </cell>
          <cell r="M109">
            <v>0</v>
          </cell>
          <cell r="N109">
            <v>0</v>
          </cell>
          <cell r="O109">
            <v>0</v>
          </cell>
          <cell r="P109">
            <v>0</v>
          </cell>
        </row>
        <row r="110">
          <cell r="A110" t="str">
            <v>E</v>
          </cell>
          <cell r="B110" t="str">
            <v>01ＵＰＳ（ビル）</v>
          </cell>
          <cell r="C110" t="str">
            <v>14社情</v>
          </cell>
          <cell r="D110">
            <v>0</v>
          </cell>
          <cell r="E110">
            <v>0</v>
          </cell>
          <cell r="F110">
            <v>0</v>
          </cell>
          <cell r="G110">
            <v>0</v>
          </cell>
          <cell r="H110">
            <v>0</v>
          </cell>
          <cell r="I110">
            <v>0</v>
          </cell>
          <cell r="J110">
            <v>0</v>
          </cell>
          <cell r="K110">
            <v>0</v>
          </cell>
          <cell r="L110">
            <v>0</v>
          </cell>
          <cell r="M110">
            <v>0</v>
          </cell>
          <cell r="N110">
            <v>0</v>
          </cell>
          <cell r="O110">
            <v>0</v>
          </cell>
          <cell r="P110">
            <v>0</v>
          </cell>
        </row>
        <row r="111">
          <cell r="A111" t="str">
            <v>E</v>
          </cell>
          <cell r="B111" t="str">
            <v>01ＵＰＳ（ビル） 計</v>
          </cell>
          <cell r="D111">
            <v>300</v>
          </cell>
          <cell r="E111">
            <v>300</v>
          </cell>
          <cell r="F111">
            <v>300</v>
          </cell>
          <cell r="G111">
            <v>400</v>
          </cell>
          <cell r="H111">
            <v>500</v>
          </cell>
          <cell r="I111">
            <v>1100</v>
          </cell>
          <cell r="J111">
            <v>300</v>
          </cell>
          <cell r="K111">
            <v>300</v>
          </cell>
          <cell r="L111">
            <v>300</v>
          </cell>
          <cell r="M111">
            <v>500</v>
          </cell>
          <cell r="N111">
            <v>500</v>
          </cell>
          <cell r="O111">
            <v>1670</v>
          </cell>
          <cell r="P111">
            <v>6470</v>
          </cell>
        </row>
        <row r="112">
          <cell r="A112" t="str">
            <v>E</v>
          </cell>
          <cell r="B112" t="str">
            <v>02ＵＰＳ（公共・交通）</v>
          </cell>
          <cell r="C112" t="str">
            <v>05交通国内</v>
          </cell>
          <cell r="D112">
            <v>0</v>
          </cell>
          <cell r="E112">
            <v>0</v>
          </cell>
          <cell r="F112">
            <v>0</v>
          </cell>
          <cell r="G112">
            <v>0</v>
          </cell>
          <cell r="H112">
            <v>0</v>
          </cell>
          <cell r="I112">
            <v>50</v>
          </cell>
          <cell r="J112">
            <v>0</v>
          </cell>
          <cell r="K112">
            <v>0</v>
          </cell>
          <cell r="L112">
            <v>0</v>
          </cell>
          <cell r="M112">
            <v>0</v>
          </cell>
          <cell r="N112">
            <v>0</v>
          </cell>
          <cell r="O112">
            <v>50</v>
          </cell>
          <cell r="P112">
            <v>100</v>
          </cell>
        </row>
        <row r="113">
          <cell r="A113" t="str">
            <v>E</v>
          </cell>
          <cell r="B113" t="str">
            <v>02ＵＰＳ（公共・交通）</v>
          </cell>
          <cell r="C113" t="str">
            <v>07社シ国内</v>
          </cell>
          <cell r="D113">
            <v>0</v>
          </cell>
          <cell r="E113">
            <v>0</v>
          </cell>
          <cell r="F113">
            <v>0</v>
          </cell>
          <cell r="G113">
            <v>0</v>
          </cell>
          <cell r="H113">
            <v>0</v>
          </cell>
          <cell r="I113">
            <v>200</v>
          </cell>
          <cell r="J113">
            <v>0</v>
          </cell>
          <cell r="K113">
            <v>0</v>
          </cell>
          <cell r="L113">
            <v>0</v>
          </cell>
          <cell r="M113">
            <v>0</v>
          </cell>
          <cell r="N113">
            <v>0</v>
          </cell>
          <cell r="O113">
            <v>200</v>
          </cell>
          <cell r="P113">
            <v>400</v>
          </cell>
        </row>
        <row r="114">
          <cell r="A114" t="str">
            <v>E</v>
          </cell>
          <cell r="B114" t="str">
            <v>02ＵＰＳ（公共・交通）</v>
          </cell>
          <cell r="C114" t="str">
            <v>14社情</v>
          </cell>
          <cell r="D114">
            <v>0</v>
          </cell>
          <cell r="E114">
            <v>0</v>
          </cell>
          <cell r="F114">
            <v>0</v>
          </cell>
          <cell r="G114">
            <v>0</v>
          </cell>
          <cell r="H114">
            <v>0</v>
          </cell>
          <cell r="I114">
            <v>100</v>
          </cell>
          <cell r="J114">
            <v>0</v>
          </cell>
          <cell r="K114">
            <v>0</v>
          </cell>
          <cell r="L114">
            <v>0</v>
          </cell>
          <cell r="M114">
            <v>0</v>
          </cell>
          <cell r="N114">
            <v>0</v>
          </cell>
          <cell r="O114">
            <v>100</v>
          </cell>
          <cell r="P114">
            <v>200</v>
          </cell>
        </row>
        <row r="115">
          <cell r="A115" t="str">
            <v>E</v>
          </cell>
          <cell r="B115" t="str">
            <v>02ＵＰＳ（公共・交通） 計</v>
          </cell>
          <cell r="D115">
            <v>0</v>
          </cell>
          <cell r="E115">
            <v>0</v>
          </cell>
          <cell r="F115">
            <v>0</v>
          </cell>
          <cell r="G115">
            <v>0</v>
          </cell>
          <cell r="H115">
            <v>0</v>
          </cell>
          <cell r="I115">
            <v>350</v>
          </cell>
          <cell r="J115">
            <v>0</v>
          </cell>
          <cell r="K115">
            <v>0</v>
          </cell>
          <cell r="L115">
            <v>0</v>
          </cell>
          <cell r="M115">
            <v>0</v>
          </cell>
          <cell r="N115">
            <v>0</v>
          </cell>
          <cell r="O115">
            <v>350</v>
          </cell>
          <cell r="P115">
            <v>700</v>
          </cell>
        </row>
        <row r="116">
          <cell r="A116" t="str">
            <v>E</v>
          </cell>
          <cell r="B116" t="str">
            <v>03ＵＰＳ（電力）</v>
          </cell>
          <cell r="C116" t="str">
            <v>01電力</v>
          </cell>
          <cell r="D116">
            <v>0</v>
          </cell>
          <cell r="E116">
            <v>0</v>
          </cell>
          <cell r="F116">
            <v>10</v>
          </cell>
          <cell r="G116">
            <v>130</v>
          </cell>
          <cell r="H116">
            <v>10</v>
          </cell>
          <cell r="I116">
            <v>10</v>
          </cell>
          <cell r="J116">
            <v>80</v>
          </cell>
          <cell r="K116">
            <v>20</v>
          </cell>
          <cell r="L116">
            <v>10</v>
          </cell>
          <cell r="M116">
            <v>0</v>
          </cell>
          <cell r="N116">
            <v>10</v>
          </cell>
          <cell r="O116">
            <v>1380</v>
          </cell>
          <cell r="P116">
            <v>1660</v>
          </cell>
        </row>
        <row r="117">
          <cell r="A117" t="str">
            <v>E</v>
          </cell>
          <cell r="B117" t="str">
            <v>03ＵＰＳ（電力） 計</v>
          </cell>
          <cell r="D117">
            <v>0</v>
          </cell>
          <cell r="E117">
            <v>0</v>
          </cell>
          <cell r="F117">
            <v>10</v>
          </cell>
          <cell r="G117">
            <v>130</v>
          </cell>
          <cell r="H117">
            <v>10</v>
          </cell>
          <cell r="I117">
            <v>10</v>
          </cell>
          <cell r="J117">
            <v>80</v>
          </cell>
          <cell r="K117">
            <v>20</v>
          </cell>
          <cell r="L117">
            <v>10</v>
          </cell>
          <cell r="M117">
            <v>0</v>
          </cell>
          <cell r="N117">
            <v>10</v>
          </cell>
          <cell r="O117">
            <v>1380</v>
          </cell>
          <cell r="P117">
            <v>1660</v>
          </cell>
        </row>
        <row r="118">
          <cell r="A118" t="str">
            <v>E</v>
          </cell>
          <cell r="B118" t="str">
            <v>04ＵＰＳ（工業・機器･社供･直販）</v>
          </cell>
          <cell r="C118" t="str">
            <v>03産業国内</v>
          </cell>
          <cell r="D118">
            <v>0</v>
          </cell>
          <cell r="E118">
            <v>0</v>
          </cell>
          <cell r="F118">
            <v>0</v>
          </cell>
          <cell r="G118">
            <v>50</v>
          </cell>
          <cell r="H118">
            <v>50</v>
          </cell>
          <cell r="I118">
            <v>200</v>
          </cell>
          <cell r="J118">
            <v>0</v>
          </cell>
          <cell r="K118">
            <v>0</v>
          </cell>
          <cell r="L118">
            <v>0</v>
          </cell>
          <cell r="M118">
            <v>50</v>
          </cell>
          <cell r="N118">
            <v>50</v>
          </cell>
          <cell r="O118">
            <v>200</v>
          </cell>
          <cell r="P118">
            <v>600</v>
          </cell>
        </row>
        <row r="119">
          <cell r="A119" t="str">
            <v>E</v>
          </cell>
          <cell r="B119" t="str">
            <v>04ＵＰＳ（工業・機器･社供･直販）</v>
          </cell>
          <cell r="C119" t="str">
            <v>05交通国内</v>
          </cell>
          <cell r="D119">
            <v>0</v>
          </cell>
          <cell r="E119">
            <v>0</v>
          </cell>
          <cell r="F119">
            <v>0</v>
          </cell>
          <cell r="G119">
            <v>0</v>
          </cell>
          <cell r="H119">
            <v>0</v>
          </cell>
          <cell r="I119">
            <v>0</v>
          </cell>
          <cell r="J119">
            <v>0</v>
          </cell>
          <cell r="K119">
            <v>0</v>
          </cell>
          <cell r="L119">
            <v>0</v>
          </cell>
          <cell r="M119">
            <v>0</v>
          </cell>
          <cell r="N119">
            <v>0</v>
          </cell>
          <cell r="O119">
            <v>0</v>
          </cell>
          <cell r="P119">
            <v>0</v>
          </cell>
        </row>
        <row r="120">
          <cell r="A120" t="str">
            <v>E</v>
          </cell>
          <cell r="B120" t="str">
            <v>04ＵＰＳ（工業・機器･社供･直販）</v>
          </cell>
          <cell r="C120" t="str">
            <v>10機器</v>
          </cell>
          <cell r="D120">
            <v>0</v>
          </cell>
          <cell r="E120">
            <v>20</v>
          </cell>
          <cell r="F120">
            <v>20</v>
          </cell>
          <cell r="G120">
            <v>20</v>
          </cell>
          <cell r="H120">
            <v>20</v>
          </cell>
          <cell r="I120">
            <v>40</v>
          </cell>
          <cell r="J120">
            <v>0</v>
          </cell>
          <cell r="K120">
            <v>20</v>
          </cell>
          <cell r="L120">
            <v>20</v>
          </cell>
          <cell r="M120">
            <v>20</v>
          </cell>
          <cell r="N120">
            <v>30</v>
          </cell>
          <cell r="O120">
            <v>40</v>
          </cell>
          <cell r="P120">
            <v>250</v>
          </cell>
        </row>
        <row r="121">
          <cell r="A121" t="str">
            <v>E</v>
          </cell>
          <cell r="B121" t="str">
            <v>04ＵＰＳ（工業・機器･社供･直販）</v>
          </cell>
          <cell r="C121" t="str">
            <v>15通信</v>
          </cell>
          <cell r="D121">
            <v>0</v>
          </cell>
          <cell r="E121">
            <v>0</v>
          </cell>
          <cell r="F121">
            <v>0</v>
          </cell>
          <cell r="G121">
            <v>0</v>
          </cell>
          <cell r="H121">
            <v>0</v>
          </cell>
          <cell r="I121">
            <v>0</v>
          </cell>
          <cell r="J121">
            <v>0</v>
          </cell>
          <cell r="K121">
            <v>0</v>
          </cell>
          <cell r="L121">
            <v>0</v>
          </cell>
          <cell r="M121">
            <v>0</v>
          </cell>
          <cell r="N121">
            <v>0</v>
          </cell>
          <cell r="O121">
            <v>0</v>
          </cell>
          <cell r="P121">
            <v>0</v>
          </cell>
        </row>
        <row r="122">
          <cell r="A122" t="str">
            <v>E</v>
          </cell>
          <cell r="B122" t="str">
            <v>04ＵＰＳ（工業・機器･社供･直販）</v>
          </cell>
          <cell r="C122" t="str">
            <v>20社供</v>
          </cell>
          <cell r="D122">
            <v>40</v>
          </cell>
          <cell r="E122">
            <v>40</v>
          </cell>
          <cell r="F122">
            <v>40</v>
          </cell>
          <cell r="G122">
            <v>40</v>
          </cell>
          <cell r="H122">
            <v>40</v>
          </cell>
          <cell r="I122">
            <v>150</v>
          </cell>
          <cell r="J122">
            <v>40</v>
          </cell>
          <cell r="K122">
            <v>40</v>
          </cell>
          <cell r="L122">
            <v>40</v>
          </cell>
          <cell r="M122">
            <v>40</v>
          </cell>
          <cell r="N122">
            <v>40</v>
          </cell>
          <cell r="O122">
            <v>200</v>
          </cell>
          <cell r="P122">
            <v>750</v>
          </cell>
        </row>
        <row r="123">
          <cell r="A123" t="str">
            <v>E</v>
          </cell>
          <cell r="B123" t="str">
            <v>04ＵＰＳ（工業・機器･社供･直販）</v>
          </cell>
          <cell r="C123" t="str">
            <v>21直扱</v>
          </cell>
          <cell r="D123">
            <v>0</v>
          </cell>
          <cell r="E123">
            <v>0</v>
          </cell>
          <cell r="F123">
            <v>0</v>
          </cell>
          <cell r="G123">
            <v>0</v>
          </cell>
          <cell r="H123">
            <v>0</v>
          </cell>
          <cell r="I123">
            <v>0</v>
          </cell>
          <cell r="J123">
            <v>0</v>
          </cell>
          <cell r="K123">
            <v>0</v>
          </cell>
          <cell r="L123">
            <v>0</v>
          </cell>
          <cell r="M123">
            <v>0</v>
          </cell>
          <cell r="N123">
            <v>0</v>
          </cell>
          <cell r="O123">
            <v>0</v>
          </cell>
          <cell r="P123">
            <v>0</v>
          </cell>
        </row>
        <row r="124">
          <cell r="A124" t="str">
            <v>E</v>
          </cell>
          <cell r="B124" t="str">
            <v>04ＵＰＳ（工業・機器･社供･直販） 計</v>
          </cell>
          <cell r="D124">
            <v>40</v>
          </cell>
          <cell r="E124">
            <v>60</v>
          </cell>
          <cell r="F124">
            <v>60</v>
          </cell>
          <cell r="G124">
            <v>110</v>
          </cell>
          <cell r="H124">
            <v>110</v>
          </cell>
          <cell r="I124">
            <v>390</v>
          </cell>
          <cell r="J124">
            <v>40</v>
          </cell>
          <cell r="K124">
            <v>60</v>
          </cell>
          <cell r="L124">
            <v>60</v>
          </cell>
          <cell r="M124">
            <v>110</v>
          </cell>
          <cell r="N124">
            <v>120</v>
          </cell>
          <cell r="O124">
            <v>440</v>
          </cell>
          <cell r="P124">
            <v>1600</v>
          </cell>
        </row>
        <row r="125">
          <cell r="A125" t="str">
            <v>E</v>
          </cell>
          <cell r="B125" t="str">
            <v>05ＵＰＳ（海外)</v>
          </cell>
          <cell r="C125" t="str">
            <v>02電力海</v>
          </cell>
          <cell r="D125">
            <v>0</v>
          </cell>
          <cell r="E125">
            <v>0</v>
          </cell>
          <cell r="F125">
            <v>0</v>
          </cell>
          <cell r="G125">
            <v>0</v>
          </cell>
          <cell r="H125">
            <v>0</v>
          </cell>
          <cell r="I125">
            <v>0</v>
          </cell>
          <cell r="J125">
            <v>0</v>
          </cell>
          <cell r="K125">
            <v>0</v>
          </cell>
          <cell r="L125">
            <v>0</v>
          </cell>
          <cell r="M125">
            <v>0</v>
          </cell>
          <cell r="N125">
            <v>0</v>
          </cell>
          <cell r="O125">
            <v>0</v>
          </cell>
          <cell r="P125">
            <v>0</v>
          </cell>
        </row>
        <row r="126">
          <cell r="A126" t="str">
            <v>E</v>
          </cell>
          <cell r="B126" t="str">
            <v>05ＵＰＳ（海外)</v>
          </cell>
          <cell r="C126" t="str">
            <v>09社シ海</v>
          </cell>
          <cell r="D126">
            <v>100</v>
          </cell>
          <cell r="E126">
            <v>100</v>
          </cell>
          <cell r="F126">
            <v>100</v>
          </cell>
          <cell r="G126">
            <v>150</v>
          </cell>
          <cell r="H126">
            <v>150</v>
          </cell>
          <cell r="I126">
            <v>400</v>
          </cell>
          <cell r="J126">
            <v>100</v>
          </cell>
          <cell r="K126">
            <v>100</v>
          </cell>
          <cell r="L126">
            <v>150</v>
          </cell>
          <cell r="M126">
            <v>150</v>
          </cell>
          <cell r="N126">
            <v>200</v>
          </cell>
          <cell r="O126">
            <v>680</v>
          </cell>
          <cell r="P126">
            <v>2380</v>
          </cell>
        </row>
        <row r="127">
          <cell r="A127" t="str">
            <v>E</v>
          </cell>
          <cell r="B127" t="str">
            <v>05ＵＰＳ（海外) 計</v>
          </cell>
          <cell r="D127">
            <v>100</v>
          </cell>
          <cell r="E127">
            <v>100</v>
          </cell>
          <cell r="F127">
            <v>100</v>
          </cell>
          <cell r="G127">
            <v>150</v>
          </cell>
          <cell r="H127">
            <v>150</v>
          </cell>
          <cell r="I127">
            <v>400</v>
          </cell>
          <cell r="J127">
            <v>100</v>
          </cell>
          <cell r="K127">
            <v>100</v>
          </cell>
          <cell r="L127">
            <v>150</v>
          </cell>
          <cell r="M127">
            <v>150</v>
          </cell>
          <cell r="N127">
            <v>200</v>
          </cell>
          <cell r="O127">
            <v>680</v>
          </cell>
          <cell r="P127">
            <v>2380</v>
          </cell>
        </row>
        <row r="128">
          <cell r="A128" t="str">
            <v>E</v>
          </cell>
          <cell r="B128" t="str">
            <v>06交通ＳＩＶ,Ｓ／Ｓ</v>
          </cell>
          <cell r="C128" t="str">
            <v>05交通国内</v>
          </cell>
          <cell r="D128">
            <v>0</v>
          </cell>
          <cell r="E128">
            <v>0</v>
          </cell>
          <cell r="F128">
            <v>20</v>
          </cell>
          <cell r="G128">
            <v>0</v>
          </cell>
          <cell r="H128">
            <v>0</v>
          </cell>
          <cell r="I128">
            <v>20</v>
          </cell>
          <cell r="J128">
            <v>0</v>
          </cell>
          <cell r="K128">
            <v>20</v>
          </cell>
          <cell r="L128">
            <v>30</v>
          </cell>
          <cell r="M128">
            <v>0</v>
          </cell>
          <cell r="N128">
            <v>0</v>
          </cell>
          <cell r="O128">
            <v>60</v>
          </cell>
          <cell r="P128">
            <v>150</v>
          </cell>
        </row>
        <row r="129">
          <cell r="A129" t="str">
            <v>E</v>
          </cell>
          <cell r="B129" t="str">
            <v>06交通ＳＩＶ,Ｓ／Ｓ</v>
          </cell>
          <cell r="C129" t="str">
            <v>06交通海外</v>
          </cell>
          <cell r="D129">
            <v>0</v>
          </cell>
          <cell r="E129">
            <v>0</v>
          </cell>
          <cell r="F129">
            <v>0</v>
          </cell>
          <cell r="G129">
            <v>0</v>
          </cell>
          <cell r="H129">
            <v>0</v>
          </cell>
          <cell r="I129">
            <v>0</v>
          </cell>
          <cell r="J129">
            <v>0</v>
          </cell>
          <cell r="K129">
            <v>0</v>
          </cell>
          <cell r="L129">
            <v>0</v>
          </cell>
          <cell r="M129">
            <v>0</v>
          </cell>
          <cell r="N129">
            <v>0</v>
          </cell>
          <cell r="O129">
            <v>0</v>
          </cell>
          <cell r="P129">
            <v>0</v>
          </cell>
        </row>
        <row r="130">
          <cell r="A130" t="str">
            <v>E</v>
          </cell>
          <cell r="B130" t="str">
            <v>06交通ＳＩＶ,Ｓ／Ｓ</v>
          </cell>
          <cell r="C130" t="str">
            <v>20社供</v>
          </cell>
          <cell r="D130">
            <v>0</v>
          </cell>
          <cell r="E130">
            <v>0</v>
          </cell>
          <cell r="F130">
            <v>0</v>
          </cell>
          <cell r="G130">
            <v>50</v>
          </cell>
          <cell r="H130">
            <v>50</v>
          </cell>
          <cell r="I130">
            <v>260</v>
          </cell>
          <cell r="J130">
            <v>30</v>
          </cell>
          <cell r="K130">
            <v>80</v>
          </cell>
          <cell r="L130">
            <v>110</v>
          </cell>
          <cell r="M130">
            <v>100</v>
          </cell>
          <cell r="N130">
            <v>100</v>
          </cell>
          <cell r="O130">
            <v>370</v>
          </cell>
          <cell r="P130">
            <v>1150</v>
          </cell>
        </row>
        <row r="131">
          <cell r="A131" t="str">
            <v>E</v>
          </cell>
          <cell r="B131" t="str">
            <v>06交通ＳＩＶ,Ｓ／Ｓ</v>
          </cell>
          <cell r="C131" t="str">
            <v>21直扱</v>
          </cell>
          <cell r="D131">
            <v>0</v>
          </cell>
          <cell r="E131">
            <v>0</v>
          </cell>
          <cell r="F131">
            <v>0</v>
          </cell>
          <cell r="G131">
            <v>0</v>
          </cell>
          <cell r="H131">
            <v>0</v>
          </cell>
          <cell r="I131">
            <v>0</v>
          </cell>
          <cell r="J131">
            <v>0</v>
          </cell>
          <cell r="K131">
            <v>0</v>
          </cell>
          <cell r="L131">
            <v>0</v>
          </cell>
          <cell r="M131">
            <v>0</v>
          </cell>
          <cell r="N131">
            <v>0</v>
          </cell>
          <cell r="O131">
            <v>0</v>
          </cell>
          <cell r="P131">
            <v>0</v>
          </cell>
        </row>
        <row r="132">
          <cell r="A132" t="str">
            <v>E</v>
          </cell>
          <cell r="B132" t="str">
            <v>06交通ＳＩＶ,Ｓ／Ｓ 計</v>
          </cell>
          <cell r="D132">
            <v>0</v>
          </cell>
          <cell r="E132">
            <v>0</v>
          </cell>
          <cell r="F132">
            <v>20</v>
          </cell>
          <cell r="G132">
            <v>50</v>
          </cell>
          <cell r="H132">
            <v>50</v>
          </cell>
          <cell r="I132">
            <v>280</v>
          </cell>
          <cell r="J132">
            <v>30</v>
          </cell>
          <cell r="K132">
            <v>100</v>
          </cell>
          <cell r="L132">
            <v>140</v>
          </cell>
          <cell r="M132">
            <v>100</v>
          </cell>
          <cell r="N132">
            <v>100</v>
          </cell>
          <cell r="O132">
            <v>430</v>
          </cell>
          <cell r="P132">
            <v>1300</v>
          </cell>
        </row>
        <row r="133">
          <cell r="A133" t="str">
            <v>E</v>
          </cell>
          <cell r="B133" t="str">
            <v>07電力一般,ＤＣ送電</v>
          </cell>
          <cell r="C133" t="str">
            <v>01電力</v>
          </cell>
          <cell r="D133">
            <v>0</v>
          </cell>
          <cell r="E133">
            <v>0</v>
          </cell>
          <cell r="F133">
            <v>0</v>
          </cell>
          <cell r="G133">
            <v>0</v>
          </cell>
          <cell r="H133">
            <v>0</v>
          </cell>
          <cell r="I133">
            <v>0</v>
          </cell>
          <cell r="J133">
            <v>0</v>
          </cell>
          <cell r="K133">
            <v>500</v>
          </cell>
          <cell r="L133">
            <v>0</v>
          </cell>
          <cell r="M133">
            <v>0</v>
          </cell>
          <cell r="N133">
            <v>0</v>
          </cell>
          <cell r="O133">
            <v>320</v>
          </cell>
          <cell r="P133">
            <v>820</v>
          </cell>
        </row>
        <row r="134">
          <cell r="A134" t="str">
            <v>E</v>
          </cell>
          <cell r="B134" t="str">
            <v>07電力一般,ＤＣ送電</v>
          </cell>
          <cell r="C134" t="str">
            <v>02電力海</v>
          </cell>
          <cell r="D134">
            <v>0</v>
          </cell>
          <cell r="E134">
            <v>90</v>
          </cell>
          <cell r="F134">
            <v>0</v>
          </cell>
          <cell r="G134">
            <v>0</v>
          </cell>
          <cell r="H134">
            <v>0</v>
          </cell>
          <cell r="I134">
            <v>0</v>
          </cell>
          <cell r="J134">
            <v>0</v>
          </cell>
          <cell r="K134">
            <v>0</v>
          </cell>
          <cell r="L134">
            <v>90</v>
          </cell>
          <cell r="M134">
            <v>0</v>
          </cell>
          <cell r="N134">
            <v>0</v>
          </cell>
          <cell r="O134">
            <v>1730</v>
          </cell>
          <cell r="P134">
            <v>1910</v>
          </cell>
        </row>
        <row r="135">
          <cell r="A135" t="str">
            <v>E</v>
          </cell>
          <cell r="B135" t="str">
            <v>07電力一般,ＤＣ送電</v>
          </cell>
          <cell r="C135" t="str">
            <v>03産業国内</v>
          </cell>
          <cell r="D135">
            <v>0</v>
          </cell>
          <cell r="E135">
            <v>0</v>
          </cell>
          <cell r="F135">
            <v>0</v>
          </cell>
          <cell r="G135">
            <v>0</v>
          </cell>
          <cell r="H135">
            <v>0</v>
          </cell>
          <cell r="I135">
            <v>0</v>
          </cell>
          <cell r="J135">
            <v>0</v>
          </cell>
          <cell r="K135">
            <v>0</v>
          </cell>
          <cell r="L135">
            <v>0</v>
          </cell>
          <cell r="M135">
            <v>0</v>
          </cell>
          <cell r="N135">
            <v>0</v>
          </cell>
          <cell r="O135">
            <v>50</v>
          </cell>
          <cell r="P135">
            <v>50</v>
          </cell>
        </row>
        <row r="136">
          <cell r="A136" t="str">
            <v>E</v>
          </cell>
          <cell r="B136" t="str">
            <v>07電力一般,ＤＣ送電</v>
          </cell>
          <cell r="C136" t="str">
            <v>05交通国内</v>
          </cell>
          <cell r="D136">
            <v>0</v>
          </cell>
          <cell r="E136">
            <v>0</v>
          </cell>
          <cell r="F136">
            <v>0</v>
          </cell>
          <cell r="G136">
            <v>0</v>
          </cell>
          <cell r="H136">
            <v>0</v>
          </cell>
          <cell r="I136">
            <v>0</v>
          </cell>
          <cell r="J136">
            <v>0</v>
          </cell>
          <cell r="K136">
            <v>0</v>
          </cell>
          <cell r="L136">
            <v>0</v>
          </cell>
          <cell r="M136">
            <v>0</v>
          </cell>
          <cell r="N136">
            <v>0</v>
          </cell>
          <cell r="O136">
            <v>150</v>
          </cell>
          <cell r="P136">
            <v>150</v>
          </cell>
        </row>
        <row r="137">
          <cell r="A137" t="str">
            <v>E</v>
          </cell>
          <cell r="B137" t="str">
            <v>07電力一般,ＤＣ送電</v>
          </cell>
          <cell r="C137" t="str">
            <v>07社シ国内</v>
          </cell>
          <cell r="D137">
            <v>0</v>
          </cell>
          <cell r="E137">
            <v>0</v>
          </cell>
          <cell r="F137">
            <v>0</v>
          </cell>
          <cell r="G137">
            <v>0</v>
          </cell>
          <cell r="H137">
            <v>0</v>
          </cell>
          <cell r="I137">
            <v>0</v>
          </cell>
          <cell r="J137">
            <v>0</v>
          </cell>
          <cell r="K137">
            <v>0</v>
          </cell>
          <cell r="L137">
            <v>0</v>
          </cell>
          <cell r="M137">
            <v>0</v>
          </cell>
          <cell r="N137">
            <v>0</v>
          </cell>
          <cell r="O137">
            <v>150</v>
          </cell>
          <cell r="P137">
            <v>150</v>
          </cell>
        </row>
        <row r="138">
          <cell r="A138" t="str">
            <v>E</v>
          </cell>
          <cell r="B138" t="str">
            <v>07電力一般,ＤＣ送電</v>
          </cell>
          <cell r="C138" t="str">
            <v>14社情</v>
          </cell>
          <cell r="D138">
            <v>0</v>
          </cell>
          <cell r="E138">
            <v>0</v>
          </cell>
          <cell r="F138">
            <v>0</v>
          </cell>
          <cell r="G138">
            <v>0</v>
          </cell>
          <cell r="H138">
            <v>0</v>
          </cell>
          <cell r="I138">
            <v>0</v>
          </cell>
          <cell r="J138">
            <v>0</v>
          </cell>
          <cell r="K138">
            <v>0</v>
          </cell>
          <cell r="L138">
            <v>0</v>
          </cell>
          <cell r="M138">
            <v>0</v>
          </cell>
          <cell r="N138">
            <v>0</v>
          </cell>
          <cell r="O138">
            <v>0</v>
          </cell>
          <cell r="P138">
            <v>0</v>
          </cell>
        </row>
        <row r="139">
          <cell r="A139" t="str">
            <v>E</v>
          </cell>
          <cell r="B139" t="str">
            <v>07電力一般,ＤＣ送電</v>
          </cell>
          <cell r="C139" t="str">
            <v>20社供</v>
          </cell>
          <cell r="D139">
            <v>0</v>
          </cell>
          <cell r="E139">
            <v>0</v>
          </cell>
          <cell r="F139">
            <v>0</v>
          </cell>
          <cell r="G139">
            <v>0</v>
          </cell>
          <cell r="H139">
            <v>0</v>
          </cell>
          <cell r="I139">
            <v>0</v>
          </cell>
          <cell r="J139">
            <v>0</v>
          </cell>
          <cell r="K139">
            <v>0</v>
          </cell>
          <cell r="L139">
            <v>0</v>
          </cell>
          <cell r="M139">
            <v>0</v>
          </cell>
          <cell r="N139">
            <v>0</v>
          </cell>
          <cell r="O139">
            <v>350</v>
          </cell>
          <cell r="P139">
            <v>350</v>
          </cell>
        </row>
        <row r="140">
          <cell r="A140" t="str">
            <v>E</v>
          </cell>
          <cell r="B140" t="str">
            <v>07電力一般,ＤＣ送電</v>
          </cell>
          <cell r="C140" t="str">
            <v>21直扱</v>
          </cell>
          <cell r="D140">
            <v>0</v>
          </cell>
          <cell r="E140">
            <v>0</v>
          </cell>
          <cell r="F140">
            <v>0</v>
          </cell>
          <cell r="G140">
            <v>0</v>
          </cell>
          <cell r="H140">
            <v>0</v>
          </cell>
          <cell r="I140">
            <v>0</v>
          </cell>
          <cell r="J140">
            <v>0</v>
          </cell>
          <cell r="K140">
            <v>0</v>
          </cell>
          <cell r="L140">
            <v>0</v>
          </cell>
          <cell r="M140">
            <v>0</v>
          </cell>
          <cell r="N140">
            <v>0</v>
          </cell>
          <cell r="O140">
            <v>0</v>
          </cell>
          <cell r="P140">
            <v>0</v>
          </cell>
        </row>
        <row r="141">
          <cell r="A141" t="str">
            <v>E</v>
          </cell>
          <cell r="B141" t="str">
            <v>07電力一般,ＤＣ送電 計</v>
          </cell>
          <cell r="D141">
            <v>0</v>
          </cell>
          <cell r="E141">
            <v>90</v>
          </cell>
          <cell r="F141">
            <v>0</v>
          </cell>
          <cell r="G141">
            <v>0</v>
          </cell>
          <cell r="H141">
            <v>0</v>
          </cell>
          <cell r="I141">
            <v>0</v>
          </cell>
          <cell r="J141">
            <v>0</v>
          </cell>
          <cell r="K141">
            <v>500</v>
          </cell>
          <cell r="L141">
            <v>90</v>
          </cell>
          <cell r="M141">
            <v>0</v>
          </cell>
          <cell r="N141">
            <v>0</v>
          </cell>
          <cell r="O141">
            <v>2750</v>
          </cell>
          <cell r="P141">
            <v>3430</v>
          </cell>
        </row>
        <row r="142">
          <cell r="A142" t="str">
            <v>E</v>
          </cell>
          <cell r="B142" t="str">
            <v>08可変速</v>
          </cell>
          <cell r="C142" t="str">
            <v>01電力</v>
          </cell>
          <cell r="D142">
            <v>0</v>
          </cell>
          <cell r="E142">
            <v>0</v>
          </cell>
          <cell r="F142">
            <v>0</v>
          </cell>
          <cell r="G142">
            <v>0</v>
          </cell>
          <cell r="H142">
            <v>0</v>
          </cell>
          <cell r="I142">
            <v>0</v>
          </cell>
          <cell r="J142">
            <v>0</v>
          </cell>
          <cell r="K142">
            <v>0</v>
          </cell>
          <cell r="L142">
            <v>0</v>
          </cell>
          <cell r="M142">
            <v>0</v>
          </cell>
          <cell r="N142">
            <v>0</v>
          </cell>
          <cell r="O142">
            <v>350</v>
          </cell>
          <cell r="P142">
            <v>350</v>
          </cell>
        </row>
        <row r="143">
          <cell r="A143" t="str">
            <v>E</v>
          </cell>
          <cell r="B143" t="str">
            <v>08可変速</v>
          </cell>
          <cell r="C143" t="str">
            <v>02電力海</v>
          </cell>
          <cell r="D143">
            <v>0</v>
          </cell>
          <cell r="E143">
            <v>0</v>
          </cell>
          <cell r="F143">
            <v>0</v>
          </cell>
          <cell r="G143">
            <v>0</v>
          </cell>
          <cell r="H143">
            <v>0</v>
          </cell>
          <cell r="I143">
            <v>0</v>
          </cell>
          <cell r="J143">
            <v>0</v>
          </cell>
          <cell r="K143">
            <v>0</v>
          </cell>
          <cell r="L143">
            <v>0</v>
          </cell>
          <cell r="M143">
            <v>0</v>
          </cell>
          <cell r="N143">
            <v>0</v>
          </cell>
          <cell r="O143">
            <v>0</v>
          </cell>
          <cell r="P143">
            <v>0</v>
          </cell>
        </row>
        <row r="144">
          <cell r="A144" t="str">
            <v>E</v>
          </cell>
          <cell r="B144" t="str">
            <v>08可変速</v>
          </cell>
          <cell r="C144" t="str">
            <v>03産業国内</v>
          </cell>
          <cell r="D144">
            <v>0</v>
          </cell>
          <cell r="E144">
            <v>0</v>
          </cell>
          <cell r="F144">
            <v>0</v>
          </cell>
          <cell r="G144">
            <v>0</v>
          </cell>
          <cell r="H144">
            <v>0</v>
          </cell>
          <cell r="I144">
            <v>200</v>
          </cell>
          <cell r="J144">
            <v>0</v>
          </cell>
          <cell r="K144">
            <v>0</v>
          </cell>
          <cell r="L144">
            <v>0</v>
          </cell>
          <cell r="M144">
            <v>0</v>
          </cell>
          <cell r="N144">
            <v>0</v>
          </cell>
          <cell r="O144">
            <v>2200</v>
          </cell>
          <cell r="P144">
            <v>2400</v>
          </cell>
        </row>
        <row r="145">
          <cell r="A145" t="str">
            <v>E</v>
          </cell>
          <cell r="B145" t="str">
            <v>08可変速</v>
          </cell>
          <cell r="C145" t="str">
            <v>04産業海外</v>
          </cell>
          <cell r="D145">
            <v>0</v>
          </cell>
          <cell r="E145">
            <v>0</v>
          </cell>
          <cell r="F145">
            <v>0</v>
          </cell>
          <cell r="G145">
            <v>0</v>
          </cell>
          <cell r="H145">
            <v>0</v>
          </cell>
          <cell r="I145">
            <v>300</v>
          </cell>
          <cell r="J145">
            <v>0</v>
          </cell>
          <cell r="K145">
            <v>0</v>
          </cell>
          <cell r="L145">
            <v>0</v>
          </cell>
          <cell r="M145">
            <v>0</v>
          </cell>
          <cell r="N145">
            <v>0</v>
          </cell>
          <cell r="O145">
            <v>1100</v>
          </cell>
          <cell r="P145">
            <v>1400</v>
          </cell>
        </row>
        <row r="146">
          <cell r="A146" t="str">
            <v>E</v>
          </cell>
          <cell r="B146" t="str">
            <v>08可変速</v>
          </cell>
          <cell r="C146" t="str">
            <v>21直扱</v>
          </cell>
          <cell r="D146">
            <v>0</v>
          </cell>
          <cell r="E146">
            <v>0</v>
          </cell>
          <cell r="F146">
            <v>0</v>
          </cell>
          <cell r="G146">
            <v>0</v>
          </cell>
          <cell r="H146">
            <v>0</v>
          </cell>
          <cell r="I146">
            <v>0</v>
          </cell>
          <cell r="J146">
            <v>0</v>
          </cell>
          <cell r="K146">
            <v>0</v>
          </cell>
          <cell r="L146">
            <v>0</v>
          </cell>
          <cell r="M146">
            <v>0</v>
          </cell>
          <cell r="N146">
            <v>0</v>
          </cell>
          <cell r="O146">
            <v>0</v>
          </cell>
          <cell r="P146">
            <v>0</v>
          </cell>
        </row>
        <row r="147">
          <cell r="A147" t="str">
            <v>E</v>
          </cell>
          <cell r="B147" t="str">
            <v>08可変速 計</v>
          </cell>
          <cell r="D147">
            <v>0</v>
          </cell>
          <cell r="E147">
            <v>0</v>
          </cell>
          <cell r="F147">
            <v>0</v>
          </cell>
          <cell r="G147">
            <v>0</v>
          </cell>
          <cell r="H147">
            <v>0</v>
          </cell>
          <cell r="I147">
            <v>500</v>
          </cell>
          <cell r="J147">
            <v>0</v>
          </cell>
          <cell r="K147">
            <v>0</v>
          </cell>
          <cell r="L147">
            <v>0</v>
          </cell>
          <cell r="M147">
            <v>0</v>
          </cell>
          <cell r="N147">
            <v>0</v>
          </cell>
          <cell r="O147">
            <v>3650</v>
          </cell>
          <cell r="P147">
            <v>4150</v>
          </cell>
        </row>
        <row r="148">
          <cell r="A148" t="str">
            <v>E</v>
          </cell>
          <cell r="B148" t="str">
            <v>09インバータ</v>
          </cell>
          <cell r="C148" t="str">
            <v>01電力</v>
          </cell>
          <cell r="D148">
            <v>0</v>
          </cell>
          <cell r="E148">
            <v>0</v>
          </cell>
          <cell r="F148">
            <v>0</v>
          </cell>
          <cell r="G148">
            <v>0</v>
          </cell>
          <cell r="H148">
            <v>0</v>
          </cell>
          <cell r="I148">
            <v>0</v>
          </cell>
          <cell r="J148">
            <v>0</v>
          </cell>
          <cell r="K148">
            <v>0</v>
          </cell>
          <cell r="L148">
            <v>0</v>
          </cell>
          <cell r="M148">
            <v>0</v>
          </cell>
          <cell r="N148">
            <v>0</v>
          </cell>
          <cell r="O148">
            <v>0</v>
          </cell>
          <cell r="P148">
            <v>0</v>
          </cell>
        </row>
        <row r="149">
          <cell r="A149" t="str">
            <v>E</v>
          </cell>
          <cell r="B149" t="str">
            <v>09インバータ</v>
          </cell>
          <cell r="C149" t="str">
            <v>03産業国内</v>
          </cell>
          <cell r="D149">
            <v>0</v>
          </cell>
          <cell r="E149">
            <v>0</v>
          </cell>
          <cell r="F149">
            <v>0</v>
          </cell>
          <cell r="G149">
            <v>100</v>
          </cell>
          <cell r="H149">
            <v>100</v>
          </cell>
          <cell r="I149">
            <v>100</v>
          </cell>
          <cell r="J149">
            <v>0</v>
          </cell>
          <cell r="K149">
            <v>0</v>
          </cell>
          <cell r="L149">
            <v>0</v>
          </cell>
          <cell r="M149">
            <v>100</v>
          </cell>
          <cell r="N149">
            <v>100</v>
          </cell>
          <cell r="O149">
            <v>100</v>
          </cell>
          <cell r="P149">
            <v>600</v>
          </cell>
        </row>
        <row r="150">
          <cell r="A150" t="str">
            <v>E</v>
          </cell>
          <cell r="B150" t="str">
            <v>09インバータ</v>
          </cell>
          <cell r="C150" t="str">
            <v>04産業海外</v>
          </cell>
          <cell r="D150">
            <v>0</v>
          </cell>
          <cell r="E150">
            <v>0</v>
          </cell>
          <cell r="F150">
            <v>0</v>
          </cell>
          <cell r="G150">
            <v>0</v>
          </cell>
          <cell r="H150">
            <v>0</v>
          </cell>
          <cell r="I150">
            <v>0</v>
          </cell>
          <cell r="J150">
            <v>0</v>
          </cell>
          <cell r="K150">
            <v>0</v>
          </cell>
          <cell r="L150">
            <v>0</v>
          </cell>
          <cell r="M150">
            <v>0</v>
          </cell>
          <cell r="N150">
            <v>0</v>
          </cell>
          <cell r="O150">
            <v>950</v>
          </cell>
          <cell r="P150">
            <v>950</v>
          </cell>
        </row>
        <row r="151">
          <cell r="A151" t="str">
            <v>E</v>
          </cell>
          <cell r="B151" t="str">
            <v>09インバータ</v>
          </cell>
          <cell r="C151" t="str">
            <v>05交通国内</v>
          </cell>
          <cell r="D151">
            <v>0</v>
          </cell>
          <cell r="E151">
            <v>0</v>
          </cell>
          <cell r="F151">
            <v>0</v>
          </cell>
          <cell r="G151">
            <v>0</v>
          </cell>
          <cell r="H151">
            <v>0</v>
          </cell>
          <cell r="I151">
            <v>0</v>
          </cell>
          <cell r="J151">
            <v>0</v>
          </cell>
          <cell r="K151">
            <v>0</v>
          </cell>
          <cell r="L151">
            <v>0</v>
          </cell>
          <cell r="M151">
            <v>0</v>
          </cell>
          <cell r="N151">
            <v>0</v>
          </cell>
          <cell r="O151">
            <v>0</v>
          </cell>
          <cell r="P151">
            <v>0</v>
          </cell>
        </row>
        <row r="152">
          <cell r="A152" t="str">
            <v>E</v>
          </cell>
          <cell r="B152" t="str">
            <v>09インバータ</v>
          </cell>
          <cell r="C152" t="str">
            <v>07社シ国内</v>
          </cell>
          <cell r="D152">
            <v>0</v>
          </cell>
          <cell r="E152">
            <v>0</v>
          </cell>
          <cell r="F152">
            <v>0</v>
          </cell>
          <cell r="G152">
            <v>0</v>
          </cell>
          <cell r="H152">
            <v>0</v>
          </cell>
          <cell r="I152">
            <v>50</v>
          </cell>
          <cell r="J152">
            <v>0</v>
          </cell>
          <cell r="K152">
            <v>0</v>
          </cell>
          <cell r="L152">
            <v>0</v>
          </cell>
          <cell r="M152">
            <v>0</v>
          </cell>
          <cell r="N152">
            <v>0</v>
          </cell>
          <cell r="O152">
            <v>150</v>
          </cell>
          <cell r="P152">
            <v>200</v>
          </cell>
        </row>
        <row r="153">
          <cell r="A153" t="str">
            <v>E</v>
          </cell>
          <cell r="B153" t="str">
            <v>09インバータ</v>
          </cell>
          <cell r="C153" t="str">
            <v>10機器</v>
          </cell>
          <cell r="D153">
            <v>60</v>
          </cell>
          <cell r="E153">
            <v>60</v>
          </cell>
          <cell r="F153">
            <v>60</v>
          </cell>
          <cell r="G153">
            <v>70</v>
          </cell>
          <cell r="H153">
            <v>70</v>
          </cell>
          <cell r="I153">
            <v>80</v>
          </cell>
          <cell r="J153">
            <v>60</v>
          </cell>
          <cell r="K153">
            <v>60</v>
          </cell>
          <cell r="L153">
            <v>70</v>
          </cell>
          <cell r="M153">
            <v>70</v>
          </cell>
          <cell r="N153">
            <v>80</v>
          </cell>
          <cell r="O153">
            <v>80</v>
          </cell>
          <cell r="P153">
            <v>820</v>
          </cell>
        </row>
        <row r="154">
          <cell r="A154" t="str">
            <v>E</v>
          </cell>
          <cell r="B154" t="str">
            <v>09インバータ</v>
          </cell>
          <cell r="C154" t="str">
            <v>12ＦＡ海</v>
          </cell>
          <cell r="D154">
            <v>60</v>
          </cell>
          <cell r="E154">
            <v>60</v>
          </cell>
          <cell r="F154">
            <v>70</v>
          </cell>
          <cell r="G154">
            <v>70</v>
          </cell>
          <cell r="H154">
            <v>80</v>
          </cell>
          <cell r="I154">
            <v>90</v>
          </cell>
          <cell r="J154">
            <v>70</v>
          </cell>
          <cell r="K154">
            <v>70</v>
          </cell>
          <cell r="L154">
            <v>70</v>
          </cell>
          <cell r="M154">
            <v>80</v>
          </cell>
          <cell r="N154">
            <v>90</v>
          </cell>
          <cell r="O154">
            <v>110</v>
          </cell>
          <cell r="P154">
            <v>920</v>
          </cell>
        </row>
        <row r="155">
          <cell r="A155" t="str">
            <v>E</v>
          </cell>
          <cell r="B155" t="str">
            <v>09インバータ</v>
          </cell>
          <cell r="C155" t="str">
            <v>14社情</v>
          </cell>
          <cell r="D155">
            <v>0</v>
          </cell>
          <cell r="E155">
            <v>0</v>
          </cell>
          <cell r="F155">
            <v>0</v>
          </cell>
          <cell r="G155">
            <v>0</v>
          </cell>
          <cell r="H155">
            <v>0</v>
          </cell>
          <cell r="I155">
            <v>0</v>
          </cell>
          <cell r="J155">
            <v>0</v>
          </cell>
          <cell r="K155">
            <v>0</v>
          </cell>
          <cell r="L155">
            <v>0</v>
          </cell>
          <cell r="M155">
            <v>0</v>
          </cell>
          <cell r="N155">
            <v>0</v>
          </cell>
          <cell r="O155">
            <v>0</v>
          </cell>
          <cell r="P155">
            <v>0</v>
          </cell>
        </row>
        <row r="156">
          <cell r="A156" t="str">
            <v>E</v>
          </cell>
          <cell r="B156" t="str">
            <v>09インバータ</v>
          </cell>
          <cell r="C156" t="str">
            <v>21直扱</v>
          </cell>
          <cell r="D156">
            <v>0</v>
          </cell>
          <cell r="E156">
            <v>0</v>
          </cell>
          <cell r="F156">
            <v>0</v>
          </cell>
          <cell r="G156">
            <v>0</v>
          </cell>
          <cell r="H156">
            <v>0</v>
          </cell>
          <cell r="I156">
            <v>0</v>
          </cell>
          <cell r="J156">
            <v>0</v>
          </cell>
          <cell r="K156">
            <v>0</v>
          </cell>
          <cell r="L156">
            <v>0</v>
          </cell>
          <cell r="M156">
            <v>0</v>
          </cell>
          <cell r="N156">
            <v>0</v>
          </cell>
          <cell r="O156">
            <v>0</v>
          </cell>
          <cell r="P156">
            <v>0</v>
          </cell>
        </row>
        <row r="157">
          <cell r="A157" t="str">
            <v>E</v>
          </cell>
          <cell r="B157" t="str">
            <v>09インバータ 計</v>
          </cell>
          <cell r="D157">
            <v>120</v>
          </cell>
          <cell r="E157">
            <v>120</v>
          </cell>
          <cell r="F157">
            <v>130</v>
          </cell>
          <cell r="G157">
            <v>240</v>
          </cell>
          <cell r="H157">
            <v>250</v>
          </cell>
          <cell r="I157">
            <v>320</v>
          </cell>
          <cell r="J157">
            <v>130</v>
          </cell>
          <cell r="K157">
            <v>130</v>
          </cell>
          <cell r="L157">
            <v>140</v>
          </cell>
          <cell r="M157">
            <v>250</v>
          </cell>
          <cell r="N157">
            <v>270</v>
          </cell>
          <cell r="O157">
            <v>1390</v>
          </cell>
          <cell r="P157">
            <v>3490</v>
          </cell>
        </row>
        <row r="158">
          <cell r="A158" t="str">
            <v>E</v>
          </cell>
          <cell r="B158" t="str">
            <v>10車冷</v>
          </cell>
          <cell r="C158" t="str">
            <v>20社供</v>
          </cell>
          <cell r="D158">
            <v>0</v>
          </cell>
          <cell r="E158">
            <v>0</v>
          </cell>
          <cell r="F158">
            <v>0</v>
          </cell>
          <cell r="G158">
            <v>0</v>
          </cell>
          <cell r="H158">
            <v>0</v>
          </cell>
          <cell r="I158">
            <v>0</v>
          </cell>
          <cell r="J158">
            <v>0</v>
          </cell>
          <cell r="K158">
            <v>0</v>
          </cell>
          <cell r="L158">
            <v>0</v>
          </cell>
          <cell r="M158">
            <v>0</v>
          </cell>
          <cell r="N158">
            <v>0</v>
          </cell>
          <cell r="O158">
            <v>0</v>
          </cell>
          <cell r="P158">
            <v>0</v>
          </cell>
        </row>
        <row r="159">
          <cell r="A159" t="str">
            <v>E</v>
          </cell>
          <cell r="B159" t="str">
            <v>10車冷 計</v>
          </cell>
          <cell r="D159">
            <v>0</v>
          </cell>
          <cell r="E159">
            <v>0</v>
          </cell>
          <cell r="F159">
            <v>0</v>
          </cell>
          <cell r="G159">
            <v>0</v>
          </cell>
          <cell r="H159">
            <v>0</v>
          </cell>
          <cell r="I159">
            <v>0</v>
          </cell>
          <cell r="J159">
            <v>0</v>
          </cell>
          <cell r="K159">
            <v>0</v>
          </cell>
          <cell r="L159">
            <v>0</v>
          </cell>
          <cell r="M159">
            <v>0</v>
          </cell>
          <cell r="N159">
            <v>0</v>
          </cell>
          <cell r="O159">
            <v>0</v>
          </cell>
          <cell r="P159">
            <v>0</v>
          </cell>
        </row>
        <row r="160">
          <cell r="A160" t="str">
            <v>E</v>
          </cell>
          <cell r="B160" t="str">
            <v>11メッキ他</v>
          </cell>
          <cell r="C160" t="str">
            <v>01電力</v>
          </cell>
          <cell r="D160">
            <v>0</v>
          </cell>
          <cell r="E160">
            <v>0</v>
          </cell>
          <cell r="F160">
            <v>0</v>
          </cell>
          <cell r="G160">
            <v>0</v>
          </cell>
          <cell r="H160">
            <v>0</v>
          </cell>
          <cell r="I160">
            <v>0</v>
          </cell>
          <cell r="J160">
            <v>0</v>
          </cell>
          <cell r="K160">
            <v>0</v>
          </cell>
          <cell r="L160">
            <v>0</v>
          </cell>
          <cell r="M160">
            <v>0</v>
          </cell>
          <cell r="N160">
            <v>0</v>
          </cell>
          <cell r="O160">
            <v>0</v>
          </cell>
          <cell r="P160">
            <v>0</v>
          </cell>
        </row>
        <row r="161">
          <cell r="A161" t="str">
            <v>E</v>
          </cell>
          <cell r="B161" t="str">
            <v>11メッキ他</v>
          </cell>
          <cell r="C161" t="str">
            <v>03産業国内</v>
          </cell>
          <cell r="D161">
            <v>0</v>
          </cell>
          <cell r="E161">
            <v>0</v>
          </cell>
          <cell r="F161">
            <v>0</v>
          </cell>
          <cell r="G161">
            <v>0</v>
          </cell>
          <cell r="H161">
            <v>0</v>
          </cell>
          <cell r="I161">
            <v>0</v>
          </cell>
          <cell r="J161">
            <v>0</v>
          </cell>
          <cell r="K161">
            <v>0</v>
          </cell>
          <cell r="L161">
            <v>0</v>
          </cell>
          <cell r="M161">
            <v>0</v>
          </cell>
          <cell r="N161">
            <v>0</v>
          </cell>
          <cell r="O161">
            <v>400</v>
          </cell>
          <cell r="P161">
            <v>400</v>
          </cell>
        </row>
        <row r="162">
          <cell r="A162" t="str">
            <v>E</v>
          </cell>
          <cell r="B162" t="str">
            <v>11メッキ他</v>
          </cell>
          <cell r="C162" t="str">
            <v>04産業海外</v>
          </cell>
          <cell r="D162">
            <v>0</v>
          </cell>
          <cell r="E162">
            <v>0</v>
          </cell>
          <cell r="F162">
            <v>0</v>
          </cell>
          <cell r="G162">
            <v>0</v>
          </cell>
          <cell r="H162">
            <v>0</v>
          </cell>
          <cell r="I162">
            <v>0</v>
          </cell>
          <cell r="J162">
            <v>0</v>
          </cell>
          <cell r="K162">
            <v>0</v>
          </cell>
          <cell r="L162">
            <v>0</v>
          </cell>
          <cell r="M162">
            <v>0</v>
          </cell>
          <cell r="N162">
            <v>0</v>
          </cell>
          <cell r="O162">
            <v>0</v>
          </cell>
          <cell r="P162">
            <v>0</v>
          </cell>
        </row>
        <row r="163">
          <cell r="A163" t="str">
            <v>E</v>
          </cell>
          <cell r="B163" t="str">
            <v>11メッキ他</v>
          </cell>
          <cell r="C163" t="str">
            <v>05交通国内</v>
          </cell>
          <cell r="D163">
            <v>0</v>
          </cell>
          <cell r="E163">
            <v>0</v>
          </cell>
          <cell r="F163">
            <v>0</v>
          </cell>
          <cell r="G163">
            <v>0</v>
          </cell>
          <cell r="H163">
            <v>0</v>
          </cell>
          <cell r="I163">
            <v>0</v>
          </cell>
          <cell r="J163">
            <v>0</v>
          </cell>
          <cell r="K163">
            <v>0</v>
          </cell>
          <cell r="L163">
            <v>0</v>
          </cell>
          <cell r="M163">
            <v>0</v>
          </cell>
          <cell r="N163">
            <v>0</v>
          </cell>
          <cell r="O163">
            <v>0</v>
          </cell>
          <cell r="P163">
            <v>0</v>
          </cell>
        </row>
        <row r="164">
          <cell r="A164" t="str">
            <v>E</v>
          </cell>
          <cell r="B164" t="str">
            <v>11メッキ他</v>
          </cell>
          <cell r="C164" t="str">
            <v>07社シ国内</v>
          </cell>
          <cell r="D164">
            <v>0</v>
          </cell>
          <cell r="E164">
            <v>0</v>
          </cell>
          <cell r="F164">
            <v>0</v>
          </cell>
          <cell r="G164">
            <v>0</v>
          </cell>
          <cell r="H164">
            <v>0</v>
          </cell>
          <cell r="J164">
            <v>0</v>
          </cell>
          <cell r="K164">
            <v>0</v>
          </cell>
          <cell r="L164">
            <v>0</v>
          </cell>
          <cell r="M164">
            <v>0</v>
          </cell>
          <cell r="N164">
            <v>0</v>
          </cell>
          <cell r="O164">
            <v>0</v>
          </cell>
          <cell r="P164">
            <v>0</v>
          </cell>
        </row>
        <row r="165">
          <cell r="A165" t="str">
            <v>E</v>
          </cell>
          <cell r="B165" t="str">
            <v>11メッキ他</v>
          </cell>
          <cell r="C165" t="str">
            <v>09社シ海</v>
          </cell>
          <cell r="D165">
            <v>0</v>
          </cell>
          <cell r="E165">
            <v>0</v>
          </cell>
          <cell r="F165">
            <v>0</v>
          </cell>
          <cell r="G165">
            <v>0</v>
          </cell>
          <cell r="H165">
            <v>0</v>
          </cell>
          <cell r="I165">
            <v>0</v>
          </cell>
          <cell r="J165">
            <v>0</v>
          </cell>
          <cell r="K165">
            <v>0</v>
          </cell>
          <cell r="L165">
            <v>0</v>
          </cell>
          <cell r="M165">
            <v>0</v>
          </cell>
          <cell r="N165">
            <v>0</v>
          </cell>
          <cell r="O165">
            <v>0</v>
          </cell>
          <cell r="P165">
            <v>0</v>
          </cell>
        </row>
        <row r="166">
          <cell r="A166" t="str">
            <v>E</v>
          </cell>
          <cell r="B166" t="str">
            <v>11メッキ他</v>
          </cell>
          <cell r="C166" t="str">
            <v>10機器</v>
          </cell>
          <cell r="D166">
            <v>0</v>
          </cell>
          <cell r="E166">
            <v>0</v>
          </cell>
          <cell r="F166">
            <v>0</v>
          </cell>
          <cell r="G166">
            <v>0</v>
          </cell>
          <cell r="H166">
            <v>0</v>
          </cell>
          <cell r="I166">
            <v>0</v>
          </cell>
          <cell r="J166">
            <v>0</v>
          </cell>
          <cell r="K166">
            <v>0</v>
          </cell>
          <cell r="L166">
            <v>0</v>
          </cell>
          <cell r="M166">
            <v>0</v>
          </cell>
          <cell r="N166">
            <v>0</v>
          </cell>
          <cell r="O166">
            <v>0</v>
          </cell>
          <cell r="P166">
            <v>0</v>
          </cell>
        </row>
        <row r="167">
          <cell r="A167" t="str">
            <v>E</v>
          </cell>
          <cell r="B167" t="str">
            <v>11メッキ他</v>
          </cell>
          <cell r="C167" t="str">
            <v>11産メカ</v>
          </cell>
          <cell r="D167">
            <v>0</v>
          </cell>
          <cell r="E167">
            <v>0</v>
          </cell>
          <cell r="F167">
            <v>0</v>
          </cell>
          <cell r="G167">
            <v>0</v>
          </cell>
          <cell r="H167">
            <v>0</v>
          </cell>
          <cell r="I167">
            <v>0</v>
          </cell>
          <cell r="J167">
            <v>0</v>
          </cell>
          <cell r="K167">
            <v>0</v>
          </cell>
          <cell r="L167">
            <v>0</v>
          </cell>
          <cell r="M167">
            <v>0</v>
          </cell>
          <cell r="N167">
            <v>0</v>
          </cell>
          <cell r="O167">
            <v>20</v>
          </cell>
          <cell r="P167">
            <v>20</v>
          </cell>
        </row>
        <row r="168">
          <cell r="A168" t="str">
            <v>E</v>
          </cell>
          <cell r="B168" t="str">
            <v>11メッキ他</v>
          </cell>
          <cell r="C168" t="str">
            <v>20社供</v>
          </cell>
          <cell r="D168">
            <v>0</v>
          </cell>
          <cell r="E168">
            <v>0</v>
          </cell>
          <cell r="F168">
            <v>0</v>
          </cell>
          <cell r="G168">
            <v>0</v>
          </cell>
          <cell r="H168">
            <v>0</v>
          </cell>
          <cell r="I168">
            <v>0</v>
          </cell>
          <cell r="J168">
            <v>0</v>
          </cell>
          <cell r="K168">
            <v>0</v>
          </cell>
          <cell r="L168">
            <v>0</v>
          </cell>
          <cell r="M168">
            <v>0</v>
          </cell>
          <cell r="N168">
            <v>0</v>
          </cell>
          <cell r="O168">
            <v>0</v>
          </cell>
          <cell r="P168">
            <v>0</v>
          </cell>
        </row>
        <row r="169">
          <cell r="A169" t="str">
            <v>E</v>
          </cell>
          <cell r="B169" t="str">
            <v>11メッキ他</v>
          </cell>
          <cell r="C169" t="str">
            <v>21直扱</v>
          </cell>
          <cell r="D169">
            <v>0</v>
          </cell>
          <cell r="E169">
            <v>0</v>
          </cell>
          <cell r="F169">
            <v>0</v>
          </cell>
          <cell r="G169">
            <v>0</v>
          </cell>
          <cell r="H169">
            <v>0</v>
          </cell>
          <cell r="I169">
            <v>0</v>
          </cell>
          <cell r="J169">
            <v>0</v>
          </cell>
          <cell r="K169">
            <v>0</v>
          </cell>
          <cell r="L169">
            <v>0</v>
          </cell>
          <cell r="M169">
            <v>0</v>
          </cell>
          <cell r="N169">
            <v>0</v>
          </cell>
          <cell r="O169">
            <v>0</v>
          </cell>
          <cell r="P169">
            <v>0</v>
          </cell>
        </row>
        <row r="170">
          <cell r="A170" t="str">
            <v>E</v>
          </cell>
          <cell r="B170" t="str">
            <v>11メッキ他 計</v>
          </cell>
          <cell r="D170">
            <v>0</v>
          </cell>
          <cell r="E170">
            <v>0</v>
          </cell>
          <cell r="F170">
            <v>0</v>
          </cell>
          <cell r="G170">
            <v>0</v>
          </cell>
          <cell r="H170">
            <v>0</v>
          </cell>
          <cell r="I170">
            <v>0</v>
          </cell>
          <cell r="J170">
            <v>0</v>
          </cell>
          <cell r="K170">
            <v>0</v>
          </cell>
          <cell r="L170">
            <v>0</v>
          </cell>
          <cell r="M170">
            <v>0</v>
          </cell>
          <cell r="N170">
            <v>0</v>
          </cell>
          <cell r="O170">
            <v>420</v>
          </cell>
          <cell r="P170">
            <v>420</v>
          </cell>
        </row>
        <row r="171">
          <cell r="A171" t="str">
            <v>E 計</v>
          </cell>
          <cell r="D171">
            <v>560</v>
          </cell>
          <cell r="E171">
            <v>670</v>
          </cell>
          <cell r="F171">
            <v>620</v>
          </cell>
          <cell r="G171">
            <v>1080</v>
          </cell>
          <cell r="H171">
            <v>1070</v>
          </cell>
          <cell r="I171">
            <v>3350</v>
          </cell>
          <cell r="J171">
            <v>680</v>
          </cell>
          <cell r="K171">
            <v>1210</v>
          </cell>
          <cell r="L171">
            <v>890</v>
          </cell>
          <cell r="M171">
            <v>1110</v>
          </cell>
          <cell r="N171">
            <v>1200</v>
          </cell>
          <cell r="O171">
            <v>13160</v>
          </cell>
          <cell r="P171">
            <v>25600</v>
          </cell>
        </row>
        <row r="172">
          <cell r="A172" t="str">
            <v>F</v>
          </cell>
          <cell r="B172" t="str">
            <v>盤製</v>
          </cell>
          <cell r="C172" t="str">
            <v>05交通国内</v>
          </cell>
          <cell r="D172">
            <v>0</v>
          </cell>
          <cell r="E172">
            <v>0</v>
          </cell>
          <cell r="F172">
            <v>0</v>
          </cell>
          <cell r="G172">
            <v>0</v>
          </cell>
          <cell r="H172">
            <v>0</v>
          </cell>
          <cell r="I172">
            <v>30</v>
          </cell>
          <cell r="J172">
            <v>0</v>
          </cell>
          <cell r="K172">
            <v>0</v>
          </cell>
          <cell r="L172">
            <v>0</v>
          </cell>
          <cell r="M172">
            <v>0</v>
          </cell>
          <cell r="N172">
            <v>0</v>
          </cell>
          <cell r="O172">
            <v>30</v>
          </cell>
          <cell r="P172">
            <v>60</v>
          </cell>
        </row>
        <row r="173">
          <cell r="A173" t="str">
            <v>F</v>
          </cell>
          <cell r="B173" t="str">
            <v>盤製</v>
          </cell>
          <cell r="C173" t="str">
            <v>20社供</v>
          </cell>
          <cell r="D173">
            <v>0</v>
          </cell>
          <cell r="E173">
            <v>0</v>
          </cell>
          <cell r="F173">
            <v>0</v>
          </cell>
          <cell r="G173">
            <v>0</v>
          </cell>
          <cell r="H173">
            <v>0</v>
          </cell>
          <cell r="I173">
            <v>370</v>
          </cell>
          <cell r="J173">
            <v>0</v>
          </cell>
          <cell r="K173">
            <v>0</v>
          </cell>
          <cell r="L173">
            <v>0</v>
          </cell>
          <cell r="M173">
            <v>0</v>
          </cell>
          <cell r="N173">
            <v>0</v>
          </cell>
          <cell r="O173">
            <v>370</v>
          </cell>
          <cell r="P173">
            <v>740</v>
          </cell>
        </row>
        <row r="174">
          <cell r="A174" t="str">
            <v>F</v>
          </cell>
          <cell r="B174" t="str">
            <v>盤製</v>
          </cell>
          <cell r="C174" t="str">
            <v>21直扱</v>
          </cell>
          <cell r="D174">
            <v>0</v>
          </cell>
          <cell r="E174">
            <v>0</v>
          </cell>
          <cell r="F174">
            <v>0</v>
          </cell>
          <cell r="G174">
            <v>0</v>
          </cell>
          <cell r="H174">
            <v>0</v>
          </cell>
          <cell r="I174">
            <v>0</v>
          </cell>
          <cell r="J174">
            <v>0</v>
          </cell>
          <cell r="K174">
            <v>0</v>
          </cell>
          <cell r="L174">
            <v>0</v>
          </cell>
          <cell r="M174">
            <v>0</v>
          </cell>
          <cell r="N174">
            <v>0</v>
          </cell>
          <cell r="O174">
            <v>0</v>
          </cell>
          <cell r="P174">
            <v>0</v>
          </cell>
        </row>
        <row r="175">
          <cell r="A175" t="str">
            <v>F</v>
          </cell>
          <cell r="B175" t="str">
            <v>盤製 計</v>
          </cell>
          <cell r="D175">
            <v>0</v>
          </cell>
          <cell r="E175">
            <v>0</v>
          </cell>
          <cell r="F175">
            <v>0</v>
          </cell>
          <cell r="G175">
            <v>0</v>
          </cell>
          <cell r="H175">
            <v>0</v>
          </cell>
          <cell r="I175">
            <v>400</v>
          </cell>
          <cell r="J175">
            <v>0</v>
          </cell>
          <cell r="K175">
            <v>0</v>
          </cell>
          <cell r="L175">
            <v>0</v>
          </cell>
          <cell r="M175">
            <v>0</v>
          </cell>
          <cell r="N175">
            <v>0</v>
          </cell>
          <cell r="O175">
            <v>400</v>
          </cell>
          <cell r="P175">
            <v>800</v>
          </cell>
        </row>
        <row r="176">
          <cell r="A176" t="str">
            <v>F 計</v>
          </cell>
          <cell r="D176">
            <v>0</v>
          </cell>
          <cell r="E176">
            <v>0</v>
          </cell>
          <cell r="F176">
            <v>0</v>
          </cell>
          <cell r="G176">
            <v>0</v>
          </cell>
          <cell r="H176">
            <v>0</v>
          </cell>
          <cell r="I176">
            <v>400</v>
          </cell>
          <cell r="J176">
            <v>0</v>
          </cell>
          <cell r="K176">
            <v>0</v>
          </cell>
          <cell r="L176">
            <v>0</v>
          </cell>
          <cell r="M176">
            <v>0</v>
          </cell>
          <cell r="N176">
            <v>0</v>
          </cell>
          <cell r="O176">
            <v>400</v>
          </cell>
          <cell r="P176">
            <v>800</v>
          </cell>
        </row>
        <row r="177">
          <cell r="A177" t="str">
            <v>G</v>
          </cell>
          <cell r="B177" t="str">
            <v>01水力プラント国内</v>
          </cell>
          <cell r="C177" t="str">
            <v>01電力</v>
          </cell>
          <cell r="D177">
            <v>0</v>
          </cell>
          <cell r="E177">
            <v>0</v>
          </cell>
          <cell r="F177">
            <v>0</v>
          </cell>
          <cell r="G177">
            <v>0</v>
          </cell>
          <cell r="H177">
            <v>0</v>
          </cell>
          <cell r="I177">
            <v>0</v>
          </cell>
          <cell r="J177">
            <v>0</v>
          </cell>
          <cell r="K177">
            <v>0</v>
          </cell>
          <cell r="L177">
            <v>0</v>
          </cell>
          <cell r="M177">
            <v>0</v>
          </cell>
          <cell r="N177">
            <v>0</v>
          </cell>
          <cell r="O177">
            <v>400</v>
          </cell>
          <cell r="P177">
            <v>400</v>
          </cell>
        </row>
        <row r="178">
          <cell r="A178" t="str">
            <v>G</v>
          </cell>
          <cell r="B178" t="str">
            <v>01水力プラント国内</v>
          </cell>
          <cell r="C178" t="str">
            <v>07社シ国内</v>
          </cell>
          <cell r="D178">
            <v>0</v>
          </cell>
          <cell r="E178">
            <v>0</v>
          </cell>
          <cell r="F178">
            <v>0</v>
          </cell>
          <cell r="G178">
            <v>0</v>
          </cell>
          <cell r="H178">
            <v>0</v>
          </cell>
          <cell r="I178">
            <v>0</v>
          </cell>
          <cell r="J178">
            <v>0</v>
          </cell>
          <cell r="K178">
            <v>0</v>
          </cell>
          <cell r="L178">
            <v>0</v>
          </cell>
          <cell r="M178">
            <v>0</v>
          </cell>
          <cell r="N178">
            <v>0</v>
          </cell>
          <cell r="P178">
            <v>0</v>
          </cell>
        </row>
        <row r="179">
          <cell r="A179" t="str">
            <v>G</v>
          </cell>
          <cell r="B179" t="str">
            <v>01水力プラント国内</v>
          </cell>
          <cell r="C179" t="str">
            <v>14社情</v>
          </cell>
          <cell r="D179">
            <v>0</v>
          </cell>
          <cell r="E179">
            <v>0</v>
          </cell>
          <cell r="F179">
            <v>0</v>
          </cell>
          <cell r="G179">
            <v>0</v>
          </cell>
          <cell r="H179">
            <v>0</v>
          </cell>
          <cell r="I179">
            <v>0</v>
          </cell>
          <cell r="J179">
            <v>0</v>
          </cell>
          <cell r="K179">
            <v>0</v>
          </cell>
          <cell r="L179">
            <v>0</v>
          </cell>
          <cell r="M179">
            <v>0</v>
          </cell>
          <cell r="N179">
            <v>0</v>
          </cell>
          <cell r="O179">
            <v>0</v>
          </cell>
          <cell r="P179">
            <v>0</v>
          </cell>
        </row>
        <row r="180">
          <cell r="A180" t="str">
            <v>G</v>
          </cell>
          <cell r="B180" t="str">
            <v>01水力プラント国内 計</v>
          </cell>
          <cell r="D180">
            <v>0</v>
          </cell>
          <cell r="E180">
            <v>0</v>
          </cell>
          <cell r="F180">
            <v>0</v>
          </cell>
          <cell r="G180">
            <v>0</v>
          </cell>
          <cell r="H180">
            <v>0</v>
          </cell>
          <cell r="I180">
            <v>0</v>
          </cell>
          <cell r="J180">
            <v>0</v>
          </cell>
          <cell r="K180">
            <v>0</v>
          </cell>
          <cell r="L180">
            <v>0</v>
          </cell>
          <cell r="M180">
            <v>0</v>
          </cell>
          <cell r="N180">
            <v>0</v>
          </cell>
          <cell r="O180">
            <v>400</v>
          </cell>
          <cell r="P180">
            <v>400</v>
          </cell>
        </row>
        <row r="181">
          <cell r="A181" t="str">
            <v>G</v>
          </cell>
          <cell r="B181" t="str">
            <v>02水力プラント海外</v>
          </cell>
          <cell r="C181" t="str">
            <v>02電力海</v>
          </cell>
          <cell r="D181">
            <v>0</v>
          </cell>
          <cell r="E181">
            <v>0</v>
          </cell>
          <cell r="F181">
            <v>0</v>
          </cell>
          <cell r="G181">
            <v>0</v>
          </cell>
          <cell r="H181">
            <v>0</v>
          </cell>
          <cell r="I181">
            <v>50</v>
          </cell>
          <cell r="J181">
            <v>0</v>
          </cell>
          <cell r="K181">
            <v>0</v>
          </cell>
          <cell r="L181">
            <v>0</v>
          </cell>
          <cell r="M181">
            <v>0</v>
          </cell>
          <cell r="N181">
            <v>0</v>
          </cell>
          <cell r="O181">
            <v>0</v>
          </cell>
          <cell r="P181">
            <v>50</v>
          </cell>
        </row>
        <row r="182">
          <cell r="A182" t="str">
            <v>G</v>
          </cell>
          <cell r="B182" t="str">
            <v>02水力プラント海外 計</v>
          </cell>
          <cell r="D182">
            <v>0</v>
          </cell>
          <cell r="E182">
            <v>0</v>
          </cell>
          <cell r="F182">
            <v>0</v>
          </cell>
          <cell r="G182">
            <v>0</v>
          </cell>
          <cell r="H182">
            <v>0</v>
          </cell>
          <cell r="I182">
            <v>50</v>
          </cell>
          <cell r="J182">
            <v>0</v>
          </cell>
          <cell r="K182">
            <v>0</v>
          </cell>
          <cell r="L182">
            <v>0</v>
          </cell>
          <cell r="M182">
            <v>0</v>
          </cell>
          <cell r="N182">
            <v>0</v>
          </cell>
          <cell r="O182">
            <v>0</v>
          </cell>
          <cell r="P182">
            <v>50</v>
          </cell>
        </row>
        <row r="183">
          <cell r="A183" t="str">
            <v>G</v>
          </cell>
          <cell r="B183" t="str">
            <v>03水力予防保全国内,ICS･共研</v>
          </cell>
          <cell r="C183" t="str">
            <v>01電力</v>
          </cell>
          <cell r="D183">
            <v>0</v>
          </cell>
          <cell r="E183">
            <v>0</v>
          </cell>
          <cell r="F183">
            <v>0</v>
          </cell>
          <cell r="G183">
            <v>0</v>
          </cell>
          <cell r="H183">
            <v>50</v>
          </cell>
          <cell r="I183">
            <v>200</v>
          </cell>
          <cell r="J183">
            <v>0</v>
          </cell>
          <cell r="K183">
            <v>0</v>
          </cell>
          <cell r="L183">
            <v>0</v>
          </cell>
          <cell r="M183">
            <v>0</v>
          </cell>
          <cell r="N183">
            <v>200</v>
          </cell>
          <cell r="O183">
            <v>1200</v>
          </cell>
          <cell r="P183">
            <v>1650</v>
          </cell>
        </row>
        <row r="184">
          <cell r="A184" t="str">
            <v>G</v>
          </cell>
          <cell r="B184" t="str">
            <v>03水力予防保全国内,ICS･共研</v>
          </cell>
          <cell r="C184" t="str">
            <v>05交通国内</v>
          </cell>
          <cell r="D184">
            <v>0</v>
          </cell>
          <cell r="E184">
            <v>0</v>
          </cell>
          <cell r="F184">
            <v>0</v>
          </cell>
          <cell r="G184">
            <v>0</v>
          </cell>
          <cell r="H184">
            <v>0</v>
          </cell>
          <cell r="I184">
            <v>0</v>
          </cell>
          <cell r="J184">
            <v>0</v>
          </cell>
          <cell r="K184">
            <v>0</v>
          </cell>
          <cell r="L184">
            <v>0</v>
          </cell>
          <cell r="M184">
            <v>0</v>
          </cell>
          <cell r="N184">
            <v>0</v>
          </cell>
          <cell r="O184">
            <v>0</v>
          </cell>
          <cell r="P184">
            <v>0</v>
          </cell>
        </row>
        <row r="185">
          <cell r="A185" t="str">
            <v>G</v>
          </cell>
          <cell r="B185" t="str">
            <v>03水力予防保全国内,ICS･共研</v>
          </cell>
          <cell r="C185" t="str">
            <v>07社シ国内</v>
          </cell>
          <cell r="D185">
            <v>0</v>
          </cell>
          <cell r="E185">
            <v>0</v>
          </cell>
          <cell r="F185">
            <v>0</v>
          </cell>
          <cell r="G185">
            <v>0</v>
          </cell>
          <cell r="H185">
            <v>0</v>
          </cell>
          <cell r="I185">
            <v>0</v>
          </cell>
          <cell r="J185">
            <v>0</v>
          </cell>
          <cell r="K185">
            <v>0</v>
          </cell>
          <cell r="L185">
            <v>0</v>
          </cell>
          <cell r="M185">
            <v>0</v>
          </cell>
          <cell r="N185">
            <v>0</v>
          </cell>
          <cell r="O185">
            <v>0</v>
          </cell>
          <cell r="P185">
            <v>0</v>
          </cell>
        </row>
        <row r="186">
          <cell r="A186" t="str">
            <v>G</v>
          </cell>
          <cell r="B186" t="str">
            <v>03水力予防保全国内,ICS･共研</v>
          </cell>
          <cell r="C186" t="str">
            <v>14社情</v>
          </cell>
          <cell r="D186">
            <v>0</v>
          </cell>
          <cell r="E186">
            <v>0</v>
          </cell>
          <cell r="F186">
            <v>0</v>
          </cell>
          <cell r="G186">
            <v>0</v>
          </cell>
          <cell r="H186">
            <v>0</v>
          </cell>
          <cell r="I186">
            <v>0</v>
          </cell>
          <cell r="J186">
            <v>0</v>
          </cell>
          <cell r="K186">
            <v>0</v>
          </cell>
          <cell r="L186">
            <v>0</v>
          </cell>
          <cell r="M186">
            <v>0</v>
          </cell>
          <cell r="N186">
            <v>0</v>
          </cell>
          <cell r="O186">
            <v>0</v>
          </cell>
          <cell r="P186">
            <v>0</v>
          </cell>
        </row>
        <row r="187">
          <cell r="A187" t="str">
            <v>G</v>
          </cell>
          <cell r="B187" t="str">
            <v>03水力予防保全国内,ICS･共研 計</v>
          </cell>
          <cell r="D187">
            <v>0</v>
          </cell>
          <cell r="E187">
            <v>0</v>
          </cell>
          <cell r="F187">
            <v>0</v>
          </cell>
          <cell r="G187">
            <v>0</v>
          </cell>
          <cell r="H187">
            <v>50</v>
          </cell>
          <cell r="I187">
            <v>200</v>
          </cell>
          <cell r="J187">
            <v>0</v>
          </cell>
          <cell r="K187">
            <v>0</v>
          </cell>
          <cell r="L187">
            <v>0</v>
          </cell>
          <cell r="M187">
            <v>0</v>
          </cell>
          <cell r="N187">
            <v>200</v>
          </cell>
          <cell r="O187">
            <v>1200</v>
          </cell>
          <cell r="P187">
            <v>1650</v>
          </cell>
        </row>
        <row r="188">
          <cell r="A188" t="str">
            <v>G</v>
          </cell>
          <cell r="B188" t="str">
            <v>04水力予防保全海外</v>
          </cell>
          <cell r="C188" t="str">
            <v>02電力海</v>
          </cell>
          <cell r="D188">
            <v>0</v>
          </cell>
          <cell r="E188">
            <v>0</v>
          </cell>
          <cell r="F188">
            <v>0</v>
          </cell>
          <cell r="G188">
            <v>0</v>
          </cell>
          <cell r="H188">
            <v>0</v>
          </cell>
          <cell r="I188">
            <v>30</v>
          </cell>
          <cell r="J188">
            <v>0</v>
          </cell>
          <cell r="K188">
            <v>0</v>
          </cell>
          <cell r="L188">
            <v>0</v>
          </cell>
          <cell r="M188">
            <v>0</v>
          </cell>
          <cell r="N188">
            <v>0</v>
          </cell>
          <cell r="O188">
            <v>350</v>
          </cell>
          <cell r="P188">
            <v>380</v>
          </cell>
        </row>
        <row r="189">
          <cell r="A189" t="str">
            <v>G</v>
          </cell>
          <cell r="B189" t="str">
            <v>04水力予防保全海外 計</v>
          </cell>
          <cell r="D189">
            <v>0</v>
          </cell>
          <cell r="E189">
            <v>0</v>
          </cell>
          <cell r="F189">
            <v>0</v>
          </cell>
          <cell r="G189">
            <v>0</v>
          </cell>
          <cell r="H189">
            <v>0</v>
          </cell>
          <cell r="I189">
            <v>30</v>
          </cell>
          <cell r="J189">
            <v>0</v>
          </cell>
          <cell r="K189">
            <v>0</v>
          </cell>
          <cell r="L189">
            <v>0</v>
          </cell>
          <cell r="M189">
            <v>0</v>
          </cell>
          <cell r="N189">
            <v>0</v>
          </cell>
          <cell r="O189">
            <v>350</v>
          </cell>
          <cell r="P189">
            <v>380</v>
          </cell>
        </row>
        <row r="190">
          <cell r="A190" t="str">
            <v>G</v>
          </cell>
          <cell r="B190" t="str">
            <v>05火力プラント国内</v>
          </cell>
          <cell r="C190" t="str">
            <v>01電力</v>
          </cell>
          <cell r="D190">
            <v>0</v>
          </cell>
          <cell r="E190">
            <v>160</v>
          </cell>
          <cell r="F190">
            <v>0</v>
          </cell>
          <cell r="G190">
            <v>2350</v>
          </cell>
          <cell r="H190">
            <v>2310</v>
          </cell>
          <cell r="I190">
            <v>0</v>
          </cell>
          <cell r="J190">
            <v>0</v>
          </cell>
          <cell r="K190">
            <v>0</v>
          </cell>
          <cell r="L190">
            <v>0</v>
          </cell>
          <cell r="M190">
            <v>0</v>
          </cell>
          <cell r="N190">
            <v>0</v>
          </cell>
          <cell r="O190">
            <v>0</v>
          </cell>
          <cell r="P190">
            <v>4820</v>
          </cell>
        </row>
        <row r="191">
          <cell r="A191" t="str">
            <v>G</v>
          </cell>
          <cell r="B191" t="str">
            <v>05火力プラント国内 計</v>
          </cell>
          <cell r="D191">
            <v>0</v>
          </cell>
          <cell r="E191">
            <v>160</v>
          </cell>
          <cell r="F191">
            <v>0</v>
          </cell>
          <cell r="G191">
            <v>2350</v>
          </cell>
          <cell r="H191">
            <v>2310</v>
          </cell>
          <cell r="I191">
            <v>0</v>
          </cell>
          <cell r="J191">
            <v>0</v>
          </cell>
          <cell r="K191">
            <v>0</v>
          </cell>
          <cell r="L191">
            <v>0</v>
          </cell>
          <cell r="M191">
            <v>0</v>
          </cell>
          <cell r="N191">
            <v>0</v>
          </cell>
          <cell r="O191">
            <v>0</v>
          </cell>
          <cell r="P191">
            <v>4820</v>
          </cell>
        </row>
        <row r="192">
          <cell r="A192" t="str">
            <v>G</v>
          </cell>
          <cell r="B192" t="str">
            <v>06火力プラント海外</v>
          </cell>
          <cell r="C192" t="str">
            <v>01電力</v>
          </cell>
          <cell r="D192">
            <v>0</v>
          </cell>
          <cell r="E192">
            <v>0</v>
          </cell>
          <cell r="F192">
            <v>0</v>
          </cell>
          <cell r="G192">
            <v>0</v>
          </cell>
          <cell r="H192">
            <v>0</v>
          </cell>
          <cell r="I192">
            <v>0</v>
          </cell>
          <cell r="J192">
            <v>0</v>
          </cell>
          <cell r="K192">
            <v>0</v>
          </cell>
          <cell r="L192">
            <v>0</v>
          </cell>
          <cell r="M192">
            <v>0</v>
          </cell>
          <cell r="N192">
            <v>0</v>
          </cell>
          <cell r="O192">
            <v>0</v>
          </cell>
          <cell r="P192">
            <v>0</v>
          </cell>
        </row>
        <row r="193">
          <cell r="A193" t="str">
            <v>G</v>
          </cell>
          <cell r="B193" t="str">
            <v>06火力プラント海外</v>
          </cell>
          <cell r="C193" t="str">
            <v>02電力海</v>
          </cell>
          <cell r="D193">
            <v>450</v>
          </cell>
          <cell r="E193">
            <v>610</v>
          </cell>
          <cell r="F193">
            <v>280</v>
          </cell>
          <cell r="G193">
            <v>270</v>
          </cell>
          <cell r="H193">
            <v>0</v>
          </cell>
          <cell r="I193">
            <v>1010</v>
          </cell>
          <cell r="J193">
            <v>380</v>
          </cell>
          <cell r="K193">
            <v>0</v>
          </cell>
          <cell r="L193">
            <v>100</v>
          </cell>
          <cell r="M193">
            <v>0</v>
          </cell>
          <cell r="N193">
            <v>10</v>
          </cell>
          <cell r="O193">
            <v>620</v>
          </cell>
          <cell r="P193">
            <v>3730</v>
          </cell>
        </row>
        <row r="194">
          <cell r="A194" t="str">
            <v>G</v>
          </cell>
          <cell r="B194" t="str">
            <v>06火力プラント海外 計</v>
          </cell>
          <cell r="D194">
            <v>450</v>
          </cell>
          <cell r="E194">
            <v>610</v>
          </cell>
          <cell r="F194">
            <v>280</v>
          </cell>
          <cell r="G194">
            <v>270</v>
          </cell>
          <cell r="H194">
            <v>0</v>
          </cell>
          <cell r="I194">
            <v>1010</v>
          </cell>
          <cell r="J194">
            <v>380</v>
          </cell>
          <cell r="K194">
            <v>0</v>
          </cell>
          <cell r="L194">
            <v>100</v>
          </cell>
          <cell r="M194">
            <v>0</v>
          </cell>
          <cell r="N194">
            <v>10</v>
          </cell>
          <cell r="O194">
            <v>620</v>
          </cell>
          <cell r="P194">
            <v>3730</v>
          </cell>
        </row>
        <row r="195">
          <cell r="A195" t="str">
            <v>G</v>
          </cell>
          <cell r="B195" t="str">
            <v>07火力ｼﾐｭﾚｰﾀ,予防保全国内,ICS･共研</v>
          </cell>
          <cell r="C195" t="str">
            <v>01電力</v>
          </cell>
          <cell r="D195">
            <v>0</v>
          </cell>
          <cell r="E195">
            <v>20</v>
          </cell>
          <cell r="F195">
            <v>70</v>
          </cell>
          <cell r="G195">
            <v>120</v>
          </cell>
          <cell r="H195">
            <v>200</v>
          </cell>
          <cell r="I195">
            <v>1800</v>
          </cell>
          <cell r="J195">
            <v>0</v>
          </cell>
          <cell r="K195">
            <v>0</v>
          </cell>
          <cell r="L195">
            <v>70</v>
          </cell>
          <cell r="M195">
            <v>60</v>
          </cell>
          <cell r="N195">
            <v>200</v>
          </cell>
          <cell r="O195">
            <v>3900</v>
          </cell>
          <cell r="P195">
            <v>6440</v>
          </cell>
        </row>
        <row r="196">
          <cell r="A196" t="str">
            <v>G</v>
          </cell>
          <cell r="B196" t="str">
            <v>07火力ｼﾐｭﾚｰﾀ,予防保全国内,ICS･共研</v>
          </cell>
          <cell r="C196" t="str">
            <v>03産業国内</v>
          </cell>
          <cell r="D196">
            <v>0</v>
          </cell>
          <cell r="E196">
            <v>0</v>
          </cell>
          <cell r="F196">
            <v>0</v>
          </cell>
          <cell r="G196">
            <v>0</v>
          </cell>
          <cell r="H196">
            <v>0</v>
          </cell>
          <cell r="I196">
            <v>0</v>
          </cell>
          <cell r="J196">
            <v>0</v>
          </cell>
          <cell r="K196">
            <v>0</v>
          </cell>
          <cell r="L196">
            <v>0</v>
          </cell>
          <cell r="M196">
            <v>0</v>
          </cell>
          <cell r="N196">
            <v>0</v>
          </cell>
          <cell r="O196">
            <v>0</v>
          </cell>
          <cell r="P196">
            <v>0</v>
          </cell>
        </row>
        <row r="197">
          <cell r="A197" t="str">
            <v>G</v>
          </cell>
          <cell r="B197" t="str">
            <v>07火力ｼﾐｭﾚｰﾀ,予防保全国内,ICS･共研</v>
          </cell>
          <cell r="C197" t="str">
            <v>05交通国内</v>
          </cell>
          <cell r="D197">
            <v>0</v>
          </cell>
          <cell r="E197">
            <v>0</v>
          </cell>
          <cell r="F197">
            <v>0</v>
          </cell>
          <cell r="G197">
            <v>0</v>
          </cell>
          <cell r="H197">
            <v>0</v>
          </cell>
          <cell r="I197">
            <v>0</v>
          </cell>
          <cell r="J197">
            <v>0</v>
          </cell>
          <cell r="K197">
            <v>0</v>
          </cell>
          <cell r="L197">
            <v>0</v>
          </cell>
          <cell r="M197">
            <v>0</v>
          </cell>
          <cell r="N197">
            <v>0</v>
          </cell>
          <cell r="O197">
            <v>0</v>
          </cell>
          <cell r="P197">
            <v>0</v>
          </cell>
        </row>
        <row r="198">
          <cell r="A198" t="str">
            <v>G</v>
          </cell>
          <cell r="B198" t="str">
            <v>07火力ｼﾐｭﾚｰﾀ,予防保全国内,ICS･共研</v>
          </cell>
          <cell r="C198" t="str">
            <v>10機器</v>
          </cell>
          <cell r="D198">
            <v>0</v>
          </cell>
          <cell r="E198">
            <v>0</v>
          </cell>
          <cell r="F198">
            <v>0</v>
          </cell>
          <cell r="G198">
            <v>0</v>
          </cell>
          <cell r="H198">
            <v>0</v>
          </cell>
          <cell r="I198">
            <v>0</v>
          </cell>
          <cell r="J198">
            <v>0</v>
          </cell>
          <cell r="K198">
            <v>0</v>
          </cell>
          <cell r="L198">
            <v>0</v>
          </cell>
          <cell r="M198">
            <v>0</v>
          </cell>
          <cell r="N198">
            <v>0</v>
          </cell>
          <cell r="O198">
            <v>0</v>
          </cell>
          <cell r="P198">
            <v>0</v>
          </cell>
        </row>
        <row r="199">
          <cell r="A199" t="str">
            <v>G</v>
          </cell>
          <cell r="B199" t="str">
            <v>07火力ｼﾐｭﾚｰﾀ,予防保全国内,ICS･共研</v>
          </cell>
          <cell r="C199" t="str">
            <v>20社供</v>
          </cell>
          <cell r="D199">
            <v>0</v>
          </cell>
          <cell r="E199">
            <v>0</v>
          </cell>
          <cell r="F199">
            <v>0</v>
          </cell>
          <cell r="G199">
            <v>0</v>
          </cell>
          <cell r="H199">
            <v>0</v>
          </cell>
          <cell r="I199">
            <v>0</v>
          </cell>
          <cell r="J199">
            <v>0</v>
          </cell>
          <cell r="K199">
            <v>0</v>
          </cell>
          <cell r="L199">
            <v>0</v>
          </cell>
          <cell r="M199">
            <v>0</v>
          </cell>
          <cell r="N199">
            <v>0</v>
          </cell>
          <cell r="O199">
            <v>0</v>
          </cell>
          <cell r="P199">
            <v>0</v>
          </cell>
        </row>
        <row r="200">
          <cell r="A200" t="str">
            <v>G</v>
          </cell>
          <cell r="B200" t="str">
            <v>07火力ｼﾐｭﾚｰﾀ,予防保全国内,ICS･共研</v>
          </cell>
          <cell r="C200" t="str">
            <v>21直扱</v>
          </cell>
          <cell r="D200">
            <v>0</v>
          </cell>
          <cell r="E200">
            <v>0</v>
          </cell>
          <cell r="F200">
            <v>0</v>
          </cell>
          <cell r="G200">
            <v>0</v>
          </cell>
          <cell r="H200">
            <v>0</v>
          </cell>
          <cell r="I200">
            <v>0</v>
          </cell>
          <cell r="J200">
            <v>0</v>
          </cell>
          <cell r="K200">
            <v>0</v>
          </cell>
          <cell r="L200">
            <v>0</v>
          </cell>
          <cell r="M200">
            <v>0</v>
          </cell>
          <cell r="N200">
            <v>0</v>
          </cell>
          <cell r="O200">
            <v>0</v>
          </cell>
          <cell r="P200">
            <v>0</v>
          </cell>
        </row>
        <row r="201">
          <cell r="A201" t="str">
            <v>G</v>
          </cell>
          <cell r="B201" t="str">
            <v>07火力ｼﾐｭﾚｰﾀ,予防保全国内,ICS･共研 計</v>
          </cell>
          <cell r="D201">
            <v>0</v>
          </cell>
          <cell r="E201">
            <v>20</v>
          </cell>
          <cell r="F201">
            <v>70</v>
          </cell>
          <cell r="G201">
            <v>120</v>
          </cell>
          <cell r="H201">
            <v>200</v>
          </cell>
          <cell r="I201">
            <v>1800</v>
          </cell>
          <cell r="J201">
            <v>0</v>
          </cell>
          <cell r="K201">
            <v>0</v>
          </cell>
          <cell r="L201">
            <v>70</v>
          </cell>
          <cell r="M201">
            <v>60</v>
          </cell>
          <cell r="N201">
            <v>200</v>
          </cell>
          <cell r="O201">
            <v>3900</v>
          </cell>
          <cell r="P201">
            <v>6440</v>
          </cell>
        </row>
        <row r="202">
          <cell r="A202" t="str">
            <v>G</v>
          </cell>
          <cell r="B202" t="str">
            <v>08火力予防保全海外</v>
          </cell>
          <cell r="C202" t="str">
            <v>01電力</v>
          </cell>
          <cell r="D202">
            <v>0</v>
          </cell>
          <cell r="E202">
            <v>0</v>
          </cell>
          <cell r="F202">
            <v>0</v>
          </cell>
          <cell r="G202">
            <v>0</v>
          </cell>
          <cell r="H202">
            <v>0</v>
          </cell>
          <cell r="I202">
            <v>0</v>
          </cell>
          <cell r="J202">
            <v>0</v>
          </cell>
          <cell r="K202">
            <v>0</v>
          </cell>
          <cell r="L202">
            <v>0</v>
          </cell>
          <cell r="M202">
            <v>0</v>
          </cell>
          <cell r="N202">
            <v>0</v>
          </cell>
          <cell r="O202">
            <v>0</v>
          </cell>
          <cell r="P202">
            <v>0</v>
          </cell>
        </row>
        <row r="203">
          <cell r="A203" t="str">
            <v>G</v>
          </cell>
          <cell r="B203" t="str">
            <v>08火力予防保全海外</v>
          </cell>
          <cell r="C203" t="str">
            <v>02電力海</v>
          </cell>
          <cell r="D203">
            <v>0</v>
          </cell>
          <cell r="E203">
            <v>0</v>
          </cell>
          <cell r="F203">
            <v>0</v>
          </cell>
          <cell r="G203">
            <v>0</v>
          </cell>
          <cell r="H203">
            <v>0</v>
          </cell>
          <cell r="I203">
            <v>50</v>
          </cell>
          <cell r="J203">
            <v>0</v>
          </cell>
          <cell r="K203">
            <v>0</v>
          </cell>
          <cell r="L203">
            <v>0</v>
          </cell>
          <cell r="M203">
            <v>0</v>
          </cell>
          <cell r="N203">
            <v>0</v>
          </cell>
          <cell r="O203">
            <v>550</v>
          </cell>
          <cell r="P203">
            <v>600</v>
          </cell>
        </row>
        <row r="204">
          <cell r="A204" t="str">
            <v>G</v>
          </cell>
          <cell r="B204" t="str">
            <v>08火力予防保全海外 計</v>
          </cell>
          <cell r="D204">
            <v>0</v>
          </cell>
          <cell r="E204">
            <v>0</v>
          </cell>
          <cell r="F204">
            <v>0</v>
          </cell>
          <cell r="G204">
            <v>0</v>
          </cell>
          <cell r="H204">
            <v>0</v>
          </cell>
          <cell r="I204">
            <v>50</v>
          </cell>
          <cell r="J204">
            <v>0</v>
          </cell>
          <cell r="K204">
            <v>0</v>
          </cell>
          <cell r="L204">
            <v>0</v>
          </cell>
          <cell r="M204">
            <v>0</v>
          </cell>
          <cell r="N204">
            <v>0</v>
          </cell>
          <cell r="O204">
            <v>550</v>
          </cell>
          <cell r="P204">
            <v>600</v>
          </cell>
        </row>
        <row r="205">
          <cell r="A205" t="str">
            <v>G</v>
          </cell>
          <cell r="B205" t="str">
            <v>09原子力二次系</v>
          </cell>
          <cell r="C205" t="str">
            <v>01電力</v>
          </cell>
          <cell r="D205">
            <v>0</v>
          </cell>
          <cell r="E205">
            <v>10</v>
          </cell>
          <cell r="F205">
            <v>20</v>
          </cell>
          <cell r="G205">
            <v>20</v>
          </cell>
          <cell r="H205">
            <v>0</v>
          </cell>
          <cell r="I205">
            <v>0</v>
          </cell>
          <cell r="J205">
            <v>10</v>
          </cell>
          <cell r="K205">
            <v>20</v>
          </cell>
          <cell r="L205">
            <v>20</v>
          </cell>
          <cell r="M205">
            <v>0</v>
          </cell>
          <cell r="N205">
            <v>0</v>
          </cell>
          <cell r="O205">
            <v>100</v>
          </cell>
          <cell r="P205">
            <v>200</v>
          </cell>
        </row>
        <row r="206">
          <cell r="A206" t="str">
            <v>G</v>
          </cell>
          <cell r="B206" t="str">
            <v>09原子力二次系 計</v>
          </cell>
          <cell r="D206">
            <v>0</v>
          </cell>
          <cell r="E206">
            <v>10</v>
          </cell>
          <cell r="F206">
            <v>20</v>
          </cell>
          <cell r="G206">
            <v>20</v>
          </cell>
          <cell r="H206">
            <v>0</v>
          </cell>
          <cell r="I206">
            <v>0</v>
          </cell>
          <cell r="J206">
            <v>10</v>
          </cell>
          <cell r="K206">
            <v>20</v>
          </cell>
          <cell r="L206">
            <v>20</v>
          </cell>
          <cell r="M206">
            <v>0</v>
          </cell>
          <cell r="N206">
            <v>0</v>
          </cell>
          <cell r="O206">
            <v>100</v>
          </cell>
          <cell r="P206">
            <v>200</v>
          </cell>
        </row>
        <row r="207">
          <cell r="A207" t="str">
            <v>G</v>
          </cell>
          <cell r="B207" t="str">
            <v>10空冷火力プラント･予防保全国内</v>
          </cell>
          <cell r="C207" t="str">
            <v>01電力</v>
          </cell>
          <cell r="D207">
            <v>40</v>
          </cell>
          <cell r="E207">
            <v>110</v>
          </cell>
          <cell r="F207">
            <v>280</v>
          </cell>
          <cell r="G207">
            <v>240</v>
          </cell>
          <cell r="H207">
            <v>0</v>
          </cell>
          <cell r="I207">
            <v>290</v>
          </cell>
          <cell r="J207">
            <v>40</v>
          </cell>
          <cell r="K207">
            <v>0</v>
          </cell>
          <cell r="L207">
            <v>20</v>
          </cell>
          <cell r="M207">
            <v>150</v>
          </cell>
          <cell r="N207">
            <v>40</v>
          </cell>
          <cell r="O207">
            <v>860</v>
          </cell>
          <cell r="P207">
            <v>2070</v>
          </cell>
        </row>
        <row r="208">
          <cell r="A208" t="str">
            <v>G</v>
          </cell>
          <cell r="B208" t="str">
            <v>10空冷火力プラント･予防保全国内</v>
          </cell>
          <cell r="C208" t="str">
            <v>03産業国内</v>
          </cell>
          <cell r="D208">
            <v>0</v>
          </cell>
          <cell r="E208">
            <v>0</v>
          </cell>
          <cell r="F208">
            <v>0</v>
          </cell>
          <cell r="G208">
            <v>0</v>
          </cell>
          <cell r="H208">
            <v>0</v>
          </cell>
          <cell r="I208">
            <v>0</v>
          </cell>
          <cell r="J208">
            <v>0</v>
          </cell>
          <cell r="K208">
            <v>0</v>
          </cell>
          <cell r="L208">
            <v>10</v>
          </cell>
          <cell r="M208">
            <v>0</v>
          </cell>
          <cell r="N208">
            <v>0</v>
          </cell>
          <cell r="O208">
            <v>0</v>
          </cell>
          <cell r="P208">
            <v>10</v>
          </cell>
        </row>
        <row r="209">
          <cell r="A209" t="str">
            <v>G</v>
          </cell>
          <cell r="B209" t="str">
            <v>10空冷火力プラント･予防保全国内</v>
          </cell>
          <cell r="C209" t="str">
            <v>21直扱</v>
          </cell>
          <cell r="D209">
            <v>0</v>
          </cell>
          <cell r="E209">
            <v>0</v>
          </cell>
          <cell r="F209">
            <v>0</v>
          </cell>
          <cell r="G209">
            <v>0</v>
          </cell>
          <cell r="H209">
            <v>0</v>
          </cell>
          <cell r="I209">
            <v>0</v>
          </cell>
          <cell r="J209">
            <v>0</v>
          </cell>
          <cell r="K209">
            <v>0</v>
          </cell>
          <cell r="L209">
            <v>0</v>
          </cell>
          <cell r="M209">
            <v>0</v>
          </cell>
          <cell r="N209">
            <v>0</v>
          </cell>
          <cell r="O209">
            <v>0</v>
          </cell>
          <cell r="P209">
            <v>0</v>
          </cell>
        </row>
        <row r="210">
          <cell r="A210" t="str">
            <v>G</v>
          </cell>
          <cell r="B210" t="str">
            <v>10空冷火力プラント･予防保全国内 計</v>
          </cell>
          <cell r="D210">
            <v>40</v>
          </cell>
          <cell r="E210">
            <v>110</v>
          </cell>
          <cell r="F210">
            <v>280</v>
          </cell>
          <cell r="G210">
            <v>240</v>
          </cell>
          <cell r="H210">
            <v>0</v>
          </cell>
          <cell r="I210">
            <v>290</v>
          </cell>
          <cell r="J210">
            <v>40</v>
          </cell>
          <cell r="K210">
            <v>0</v>
          </cell>
          <cell r="L210">
            <v>30</v>
          </cell>
          <cell r="M210">
            <v>150</v>
          </cell>
          <cell r="N210">
            <v>40</v>
          </cell>
          <cell r="O210">
            <v>860</v>
          </cell>
          <cell r="P210">
            <v>2080</v>
          </cell>
        </row>
        <row r="211">
          <cell r="A211" t="str">
            <v>G</v>
          </cell>
          <cell r="B211" t="str">
            <v>11空冷火力プラント･予防保全海外</v>
          </cell>
          <cell r="C211" t="str">
            <v>01電力</v>
          </cell>
          <cell r="D211">
            <v>0</v>
          </cell>
          <cell r="E211">
            <v>0</v>
          </cell>
          <cell r="F211">
            <v>0</v>
          </cell>
          <cell r="G211">
            <v>0</v>
          </cell>
          <cell r="H211">
            <v>0</v>
          </cell>
          <cell r="I211">
            <v>0</v>
          </cell>
          <cell r="J211">
            <v>0</v>
          </cell>
          <cell r="K211">
            <v>0</v>
          </cell>
          <cell r="L211">
            <v>0</v>
          </cell>
          <cell r="M211">
            <v>0</v>
          </cell>
          <cell r="N211">
            <v>0</v>
          </cell>
          <cell r="O211">
            <v>0</v>
          </cell>
          <cell r="P211">
            <v>0</v>
          </cell>
        </row>
        <row r="212">
          <cell r="A212" t="str">
            <v>G</v>
          </cell>
          <cell r="B212" t="str">
            <v>11空冷火力プラント･予防保全海外</v>
          </cell>
          <cell r="C212" t="str">
            <v>02電力海</v>
          </cell>
          <cell r="D212">
            <v>0</v>
          </cell>
          <cell r="E212">
            <v>0</v>
          </cell>
          <cell r="F212">
            <v>0</v>
          </cell>
          <cell r="G212">
            <v>0</v>
          </cell>
          <cell r="H212">
            <v>0</v>
          </cell>
          <cell r="I212">
            <v>200</v>
          </cell>
          <cell r="J212">
            <v>0</v>
          </cell>
          <cell r="K212">
            <v>0</v>
          </cell>
          <cell r="L212">
            <v>0</v>
          </cell>
          <cell r="M212">
            <v>0</v>
          </cell>
          <cell r="N212">
            <v>0</v>
          </cell>
          <cell r="O212">
            <v>450</v>
          </cell>
          <cell r="P212">
            <v>650</v>
          </cell>
        </row>
        <row r="213">
          <cell r="A213" t="str">
            <v>G</v>
          </cell>
          <cell r="B213" t="str">
            <v>11空冷火力プラント･予防保全海外 計</v>
          </cell>
          <cell r="D213">
            <v>0</v>
          </cell>
          <cell r="E213">
            <v>0</v>
          </cell>
          <cell r="F213">
            <v>0</v>
          </cell>
          <cell r="G213">
            <v>0</v>
          </cell>
          <cell r="H213">
            <v>0</v>
          </cell>
          <cell r="I213">
            <v>200</v>
          </cell>
          <cell r="J213">
            <v>0</v>
          </cell>
          <cell r="K213">
            <v>0</v>
          </cell>
          <cell r="L213">
            <v>0</v>
          </cell>
          <cell r="M213">
            <v>0</v>
          </cell>
          <cell r="N213">
            <v>0</v>
          </cell>
          <cell r="O213">
            <v>450</v>
          </cell>
          <cell r="P213">
            <v>650</v>
          </cell>
        </row>
        <row r="214">
          <cell r="A214" t="str">
            <v>G</v>
          </cell>
          <cell r="B214" t="str">
            <v>14ACG･電動機</v>
          </cell>
          <cell r="C214" t="str">
            <v>01電力</v>
          </cell>
          <cell r="D214">
            <v>0</v>
          </cell>
          <cell r="E214">
            <v>0</v>
          </cell>
          <cell r="F214">
            <v>0</v>
          </cell>
          <cell r="G214">
            <v>0</v>
          </cell>
          <cell r="H214">
            <v>500</v>
          </cell>
          <cell r="I214">
            <v>500</v>
          </cell>
          <cell r="J214">
            <v>0</v>
          </cell>
          <cell r="K214">
            <v>0</v>
          </cell>
          <cell r="L214">
            <v>0</v>
          </cell>
          <cell r="M214">
            <v>0</v>
          </cell>
          <cell r="N214">
            <v>10</v>
          </cell>
          <cell r="O214">
            <v>60</v>
          </cell>
          <cell r="P214">
            <v>1070</v>
          </cell>
        </row>
        <row r="215">
          <cell r="A215" t="str">
            <v>G</v>
          </cell>
          <cell r="B215" t="str">
            <v>14ACG･電動機</v>
          </cell>
          <cell r="C215" t="str">
            <v>02電力海</v>
          </cell>
          <cell r="D215">
            <v>10</v>
          </cell>
          <cell r="E215">
            <v>10</v>
          </cell>
          <cell r="F215">
            <v>30</v>
          </cell>
          <cell r="G215">
            <v>40</v>
          </cell>
          <cell r="H215">
            <v>0</v>
          </cell>
          <cell r="I215">
            <v>20</v>
          </cell>
          <cell r="J215">
            <v>50</v>
          </cell>
          <cell r="K215">
            <v>0</v>
          </cell>
          <cell r="L215">
            <v>0</v>
          </cell>
          <cell r="M215">
            <v>0</v>
          </cell>
          <cell r="N215">
            <v>20</v>
          </cell>
          <cell r="O215">
            <v>50</v>
          </cell>
          <cell r="P215">
            <v>230</v>
          </cell>
        </row>
        <row r="216">
          <cell r="A216" t="str">
            <v>G</v>
          </cell>
          <cell r="B216" t="str">
            <v>14ACG･電動機</v>
          </cell>
          <cell r="C216" t="str">
            <v>03産業国内</v>
          </cell>
          <cell r="D216">
            <v>0</v>
          </cell>
          <cell r="E216">
            <v>0</v>
          </cell>
          <cell r="F216">
            <v>0</v>
          </cell>
          <cell r="G216">
            <v>0</v>
          </cell>
          <cell r="H216">
            <v>0</v>
          </cell>
          <cell r="I216">
            <v>0</v>
          </cell>
          <cell r="J216">
            <v>0</v>
          </cell>
          <cell r="K216">
            <v>0</v>
          </cell>
          <cell r="L216">
            <v>0</v>
          </cell>
          <cell r="M216">
            <v>0</v>
          </cell>
          <cell r="N216">
            <v>0</v>
          </cell>
          <cell r="O216">
            <v>0</v>
          </cell>
          <cell r="P216">
            <v>0</v>
          </cell>
        </row>
        <row r="217">
          <cell r="A217" t="str">
            <v>G</v>
          </cell>
          <cell r="B217" t="str">
            <v>14ACG･電動機</v>
          </cell>
          <cell r="C217" t="str">
            <v>21直扱</v>
          </cell>
          <cell r="D217">
            <v>0</v>
          </cell>
          <cell r="E217">
            <v>0</v>
          </cell>
          <cell r="F217">
            <v>0</v>
          </cell>
          <cell r="G217">
            <v>0</v>
          </cell>
          <cell r="H217">
            <v>0</v>
          </cell>
          <cell r="I217">
            <v>0</v>
          </cell>
          <cell r="J217">
            <v>0</v>
          </cell>
          <cell r="K217">
            <v>0</v>
          </cell>
          <cell r="L217">
            <v>0</v>
          </cell>
          <cell r="M217">
            <v>0</v>
          </cell>
          <cell r="N217">
            <v>0</v>
          </cell>
          <cell r="O217">
            <v>0</v>
          </cell>
          <cell r="P217">
            <v>0</v>
          </cell>
        </row>
        <row r="218">
          <cell r="A218" t="str">
            <v>G</v>
          </cell>
          <cell r="B218" t="str">
            <v>14ACG･電動機 計</v>
          </cell>
          <cell r="D218">
            <v>10</v>
          </cell>
          <cell r="E218">
            <v>10</v>
          </cell>
          <cell r="F218">
            <v>30</v>
          </cell>
          <cell r="G218">
            <v>40</v>
          </cell>
          <cell r="H218">
            <v>500</v>
          </cell>
          <cell r="I218">
            <v>520</v>
          </cell>
          <cell r="J218">
            <v>50</v>
          </cell>
          <cell r="K218">
            <v>0</v>
          </cell>
          <cell r="L218">
            <v>0</v>
          </cell>
          <cell r="M218">
            <v>0</v>
          </cell>
          <cell r="N218">
            <v>30</v>
          </cell>
          <cell r="O218">
            <v>110</v>
          </cell>
          <cell r="P218">
            <v>1300</v>
          </cell>
        </row>
        <row r="219">
          <cell r="A219" t="str">
            <v>G 計</v>
          </cell>
          <cell r="D219">
            <v>500</v>
          </cell>
          <cell r="E219">
            <v>920</v>
          </cell>
          <cell r="F219">
            <v>680</v>
          </cell>
          <cell r="G219">
            <v>3040</v>
          </cell>
          <cell r="H219">
            <v>3060</v>
          </cell>
          <cell r="I219">
            <v>4150</v>
          </cell>
          <cell r="J219">
            <v>480</v>
          </cell>
          <cell r="K219">
            <v>20</v>
          </cell>
          <cell r="L219">
            <v>220</v>
          </cell>
          <cell r="M219">
            <v>210</v>
          </cell>
          <cell r="N219">
            <v>480</v>
          </cell>
          <cell r="O219">
            <v>8540</v>
          </cell>
          <cell r="P219">
            <v>22300</v>
          </cell>
        </row>
        <row r="220">
          <cell r="A220" t="str">
            <v>L</v>
          </cell>
          <cell r="B220" t="str">
            <v>01産業システム神戸</v>
          </cell>
          <cell r="C220" t="str">
            <v>01電力</v>
          </cell>
          <cell r="D220">
            <v>0</v>
          </cell>
          <cell r="E220">
            <v>0</v>
          </cell>
          <cell r="F220">
            <v>0</v>
          </cell>
          <cell r="G220">
            <v>0</v>
          </cell>
          <cell r="H220">
            <v>0</v>
          </cell>
          <cell r="I220">
            <v>0</v>
          </cell>
          <cell r="J220">
            <v>0</v>
          </cell>
          <cell r="K220">
            <v>0</v>
          </cell>
          <cell r="L220">
            <v>0</v>
          </cell>
          <cell r="M220">
            <v>0</v>
          </cell>
          <cell r="N220">
            <v>0</v>
          </cell>
          <cell r="O220">
            <v>0</v>
          </cell>
          <cell r="P220">
            <v>0</v>
          </cell>
        </row>
        <row r="221">
          <cell r="A221" t="str">
            <v>L</v>
          </cell>
          <cell r="B221" t="str">
            <v>01産業システム神戸</v>
          </cell>
          <cell r="C221" t="str">
            <v>03産業国内</v>
          </cell>
          <cell r="D221">
            <v>50</v>
          </cell>
          <cell r="E221">
            <v>50</v>
          </cell>
          <cell r="F221">
            <v>50</v>
          </cell>
          <cell r="G221">
            <v>300</v>
          </cell>
          <cell r="H221">
            <v>100</v>
          </cell>
          <cell r="I221">
            <v>500</v>
          </cell>
          <cell r="J221">
            <v>0</v>
          </cell>
          <cell r="K221">
            <v>40</v>
          </cell>
          <cell r="L221">
            <v>70</v>
          </cell>
          <cell r="M221">
            <v>40</v>
          </cell>
          <cell r="N221">
            <v>100</v>
          </cell>
          <cell r="O221">
            <v>1000</v>
          </cell>
          <cell r="P221">
            <v>2300</v>
          </cell>
        </row>
        <row r="222">
          <cell r="A222" t="str">
            <v>L</v>
          </cell>
          <cell r="B222" t="str">
            <v>01産業システム神戸</v>
          </cell>
          <cell r="C222" t="str">
            <v>04産業海外</v>
          </cell>
          <cell r="D222">
            <v>0</v>
          </cell>
          <cell r="E222">
            <v>0</v>
          </cell>
          <cell r="F222">
            <v>0</v>
          </cell>
          <cell r="G222">
            <v>0</v>
          </cell>
          <cell r="H222">
            <v>0</v>
          </cell>
          <cell r="I222">
            <v>0</v>
          </cell>
          <cell r="J222">
            <v>0</v>
          </cell>
          <cell r="K222">
            <v>0</v>
          </cell>
          <cell r="L222">
            <v>0</v>
          </cell>
          <cell r="M222">
            <v>0</v>
          </cell>
          <cell r="N222">
            <v>0</v>
          </cell>
          <cell r="O222">
            <v>0</v>
          </cell>
          <cell r="P222">
            <v>0</v>
          </cell>
        </row>
        <row r="223">
          <cell r="A223" t="str">
            <v>L</v>
          </cell>
          <cell r="B223" t="str">
            <v>01産業システム神戸</v>
          </cell>
          <cell r="C223" t="str">
            <v>21直扱</v>
          </cell>
          <cell r="D223">
            <v>0</v>
          </cell>
          <cell r="E223">
            <v>0</v>
          </cell>
          <cell r="F223">
            <v>0</v>
          </cell>
          <cell r="G223">
            <v>0</v>
          </cell>
          <cell r="H223">
            <v>0</v>
          </cell>
          <cell r="I223">
            <v>0</v>
          </cell>
          <cell r="J223">
            <v>0</v>
          </cell>
          <cell r="K223">
            <v>0</v>
          </cell>
          <cell r="L223">
            <v>0</v>
          </cell>
          <cell r="M223">
            <v>0</v>
          </cell>
          <cell r="N223">
            <v>0</v>
          </cell>
          <cell r="O223">
            <v>0</v>
          </cell>
          <cell r="P223">
            <v>0</v>
          </cell>
        </row>
        <row r="224">
          <cell r="A224" t="str">
            <v>L</v>
          </cell>
          <cell r="B224" t="str">
            <v>01産業システム神戸 計</v>
          </cell>
          <cell r="D224">
            <v>50</v>
          </cell>
          <cell r="E224">
            <v>50</v>
          </cell>
          <cell r="F224">
            <v>50</v>
          </cell>
          <cell r="G224">
            <v>300</v>
          </cell>
          <cell r="H224">
            <v>100</v>
          </cell>
          <cell r="I224">
            <v>500</v>
          </cell>
          <cell r="J224">
            <v>0</v>
          </cell>
          <cell r="K224">
            <v>40</v>
          </cell>
          <cell r="L224">
            <v>70</v>
          </cell>
          <cell r="M224">
            <v>40</v>
          </cell>
          <cell r="N224">
            <v>100</v>
          </cell>
          <cell r="O224">
            <v>1000</v>
          </cell>
          <cell r="P224">
            <v>2300</v>
          </cell>
        </row>
        <row r="225">
          <cell r="A225" t="str">
            <v>L</v>
          </cell>
          <cell r="B225" t="str">
            <v>02産業システム長崎</v>
          </cell>
          <cell r="C225" t="str">
            <v>01電力</v>
          </cell>
          <cell r="D225">
            <v>0</v>
          </cell>
          <cell r="E225">
            <v>0</v>
          </cell>
          <cell r="F225">
            <v>0</v>
          </cell>
          <cell r="G225">
            <v>0</v>
          </cell>
          <cell r="H225">
            <v>0</v>
          </cell>
          <cell r="I225">
            <v>0</v>
          </cell>
          <cell r="J225">
            <v>0</v>
          </cell>
          <cell r="K225">
            <v>0</v>
          </cell>
          <cell r="L225">
            <v>0</v>
          </cell>
          <cell r="M225">
            <v>0</v>
          </cell>
          <cell r="N225">
            <v>0</v>
          </cell>
          <cell r="O225">
            <v>0</v>
          </cell>
          <cell r="P225">
            <v>0</v>
          </cell>
        </row>
        <row r="226">
          <cell r="A226" t="str">
            <v>L</v>
          </cell>
          <cell r="B226" t="str">
            <v>02産業システム長崎</v>
          </cell>
          <cell r="C226" t="str">
            <v>03産業国内</v>
          </cell>
          <cell r="D226">
            <v>20</v>
          </cell>
          <cell r="E226">
            <v>20</v>
          </cell>
          <cell r="F226">
            <v>20</v>
          </cell>
          <cell r="G226">
            <v>50</v>
          </cell>
          <cell r="H226">
            <v>50</v>
          </cell>
          <cell r="I226">
            <v>570</v>
          </cell>
          <cell r="J226">
            <v>20</v>
          </cell>
          <cell r="K226">
            <v>20</v>
          </cell>
          <cell r="L226">
            <v>20</v>
          </cell>
          <cell r="M226">
            <v>20</v>
          </cell>
          <cell r="N226">
            <v>120</v>
          </cell>
          <cell r="O226">
            <v>1000</v>
          </cell>
          <cell r="P226">
            <v>1930</v>
          </cell>
        </row>
        <row r="227">
          <cell r="A227" t="str">
            <v>L</v>
          </cell>
          <cell r="B227" t="str">
            <v>02産業システム長崎</v>
          </cell>
          <cell r="C227" t="str">
            <v>04産業海外</v>
          </cell>
          <cell r="D227">
            <v>0</v>
          </cell>
          <cell r="E227">
            <v>0</v>
          </cell>
          <cell r="F227">
            <v>0</v>
          </cell>
          <cell r="G227">
            <v>0</v>
          </cell>
          <cell r="H227">
            <v>0</v>
          </cell>
          <cell r="I227">
            <v>0</v>
          </cell>
          <cell r="J227">
            <v>0</v>
          </cell>
          <cell r="K227">
            <v>0</v>
          </cell>
          <cell r="L227">
            <v>0</v>
          </cell>
          <cell r="M227">
            <v>0</v>
          </cell>
          <cell r="N227">
            <v>0</v>
          </cell>
          <cell r="O227">
            <v>0</v>
          </cell>
          <cell r="P227">
            <v>0</v>
          </cell>
        </row>
        <row r="228">
          <cell r="A228" t="str">
            <v>L</v>
          </cell>
          <cell r="B228" t="str">
            <v>02産業システム長崎</v>
          </cell>
          <cell r="C228" t="str">
            <v>07社シ国内</v>
          </cell>
          <cell r="D228">
            <v>0</v>
          </cell>
          <cell r="E228">
            <v>0</v>
          </cell>
          <cell r="F228">
            <v>0</v>
          </cell>
          <cell r="G228">
            <v>0</v>
          </cell>
          <cell r="H228">
            <v>0</v>
          </cell>
          <cell r="I228">
            <v>0</v>
          </cell>
          <cell r="J228">
            <v>0</v>
          </cell>
          <cell r="K228">
            <v>0</v>
          </cell>
          <cell r="L228">
            <v>0</v>
          </cell>
          <cell r="M228">
            <v>0</v>
          </cell>
          <cell r="N228">
            <v>0</v>
          </cell>
          <cell r="O228">
            <v>0</v>
          </cell>
          <cell r="P228">
            <v>0</v>
          </cell>
        </row>
        <row r="229">
          <cell r="A229" t="str">
            <v>L</v>
          </cell>
          <cell r="B229" t="str">
            <v>02産業システム長崎</v>
          </cell>
          <cell r="C229" t="str">
            <v>10機器</v>
          </cell>
          <cell r="D229">
            <v>0</v>
          </cell>
          <cell r="E229">
            <v>0</v>
          </cell>
          <cell r="F229">
            <v>0</v>
          </cell>
          <cell r="G229">
            <v>0</v>
          </cell>
          <cell r="H229">
            <v>0</v>
          </cell>
          <cell r="I229">
            <v>0</v>
          </cell>
          <cell r="J229">
            <v>0</v>
          </cell>
          <cell r="K229">
            <v>0</v>
          </cell>
          <cell r="L229">
            <v>0</v>
          </cell>
          <cell r="M229">
            <v>0</v>
          </cell>
          <cell r="N229">
            <v>0</v>
          </cell>
          <cell r="O229">
            <v>0</v>
          </cell>
          <cell r="P229">
            <v>0</v>
          </cell>
        </row>
        <row r="230">
          <cell r="A230" t="str">
            <v>L</v>
          </cell>
          <cell r="B230" t="str">
            <v>02産業システム長崎</v>
          </cell>
          <cell r="C230" t="str">
            <v>14社情</v>
          </cell>
          <cell r="D230">
            <v>0</v>
          </cell>
          <cell r="E230">
            <v>0</v>
          </cell>
          <cell r="F230">
            <v>0</v>
          </cell>
          <cell r="G230">
            <v>0</v>
          </cell>
          <cell r="H230">
            <v>0</v>
          </cell>
          <cell r="I230">
            <v>0</v>
          </cell>
          <cell r="J230">
            <v>0</v>
          </cell>
          <cell r="K230">
            <v>0</v>
          </cell>
          <cell r="L230">
            <v>0</v>
          </cell>
          <cell r="M230">
            <v>0</v>
          </cell>
          <cell r="N230">
            <v>0</v>
          </cell>
          <cell r="O230">
            <v>0</v>
          </cell>
          <cell r="P230">
            <v>0</v>
          </cell>
        </row>
        <row r="231">
          <cell r="A231" t="str">
            <v>L</v>
          </cell>
          <cell r="B231" t="str">
            <v>02産業システム長崎</v>
          </cell>
          <cell r="C231" t="str">
            <v>20社供</v>
          </cell>
          <cell r="D231">
            <v>0</v>
          </cell>
          <cell r="E231">
            <v>0</v>
          </cell>
          <cell r="F231">
            <v>0</v>
          </cell>
          <cell r="G231">
            <v>0</v>
          </cell>
          <cell r="H231">
            <v>0</v>
          </cell>
          <cell r="I231">
            <v>0</v>
          </cell>
          <cell r="J231">
            <v>0</v>
          </cell>
          <cell r="K231">
            <v>0</v>
          </cell>
          <cell r="L231">
            <v>0</v>
          </cell>
          <cell r="M231">
            <v>0</v>
          </cell>
          <cell r="N231">
            <v>0</v>
          </cell>
          <cell r="O231">
            <v>0</v>
          </cell>
          <cell r="P231">
            <v>0</v>
          </cell>
        </row>
        <row r="232">
          <cell r="A232" t="str">
            <v>L</v>
          </cell>
          <cell r="B232" t="str">
            <v>02産業システム長崎</v>
          </cell>
          <cell r="C232" t="str">
            <v>21直扱</v>
          </cell>
          <cell r="D232">
            <v>0</v>
          </cell>
          <cell r="E232">
            <v>0</v>
          </cell>
          <cell r="F232">
            <v>0</v>
          </cell>
          <cell r="G232">
            <v>0</v>
          </cell>
          <cell r="H232">
            <v>0</v>
          </cell>
          <cell r="I232">
            <v>0</v>
          </cell>
          <cell r="J232">
            <v>0</v>
          </cell>
          <cell r="K232">
            <v>0</v>
          </cell>
          <cell r="L232">
            <v>0</v>
          </cell>
          <cell r="M232">
            <v>0</v>
          </cell>
          <cell r="N232">
            <v>0</v>
          </cell>
          <cell r="O232">
            <v>0</v>
          </cell>
          <cell r="P232">
            <v>0</v>
          </cell>
        </row>
        <row r="233">
          <cell r="A233" t="str">
            <v>L</v>
          </cell>
          <cell r="B233" t="str">
            <v>02産業システム長崎 計</v>
          </cell>
          <cell r="D233">
            <v>20</v>
          </cell>
          <cell r="E233">
            <v>20</v>
          </cell>
          <cell r="F233">
            <v>20</v>
          </cell>
          <cell r="G233">
            <v>50</v>
          </cell>
          <cell r="H233">
            <v>50</v>
          </cell>
          <cell r="I233">
            <v>570</v>
          </cell>
          <cell r="J233">
            <v>20</v>
          </cell>
          <cell r="K233">
            <v>20</v>
          </cell>
          <cell r="L233">
            <v>20</v>
          </cell>
          <cell r="M233">
            <v>20</v>
          </cell>
          <cell r="N233">
            <v>120</v>
          </cell>
          <cell r="O233">
            <v>1000</v>
          </cell>
          <cell r="P233">
            <v>1930</v>
          </cell>
        </row>
        <row r="234">
          <cell r="A234" t="str">
            <v>L</v>
          </cell>
          <cell r="B234" t="str">
            <v>03(長)社会環境（交通)</v>
          </cell>
          <cell r="C234" t="str">
            <v>05交通国内</v>
          </cell>
          <cell r="D234">
            <v>0</v>
          </cell>
          <cell r="E234">
            <v>0</v>
          </cell>
          <cell r="F234">
            <v>0</v>
          </cell>
          <cell r="G234">
            <v>0</v>
          </cell>
          <cell r="H234">
            <v>60</v>
          </cell>
          <cell r="I234">
            <v>100</v>
          </cell>
          <cell r="J234">
            <v>0</v>
          </cell>
          <cell r="K234">
            <v>0</v>
          </cell>
          <cell r="L234">
            <v>0</v>
          </cell>
          <cell r="M234">
            <v>0</v>
          </cell>
          <cell r="N234">
            <v>200</v>
          </cell>
          <cell r="O234">
            <v>300</v>
          </cell>
          <cell r="P234">
            <v>660</v>
          </cell>
        </row>
        <row r="235">
          <cell r="A235" t="str">
            <v>L</v>
          </cell>
          <cell r="B235" t="str">
            <v>03(長)社会環境（交通)</v>
          </cell>
          <cell r="C235" t="str">
            <v>08ビル</v>
          </cell>
          <cell r="D235">
            <v>0</v>
          </cell>
          <cell r="E235">
            <v>0</v>
          </cell>
          <cell r="F235">
            <v>0</v>
          </cell>
          <cell r="G235">
            <v>0</v>
          </cell>
          <cell r="H235">
            <v>0</v>
          </cell>
          <cell r="I235">
            <v>0</v>
          </cell>
          <cell r="J235">
            <v>0</v>
          </cell>
          <cell r="K235">
            <v>0</v>
          </cell>
          <cell r="L235">
            <v>0</v>
          </cell>
          <cell r="M235">
            <v>0</v>
          </cell>
          <cell r="N235">
            <v>0</v>
          </cell>
          <cell r="O235">
            <v>0</v>
          </cell>
          <cell r="P235">
            <v>0</v>
          </cell>
        </row>
        <row r="236">
          <cell r="A236" t="str">
            <v>L</v>
          </cell>
          <cell r="B236" t="str">
            <v>03(長)社会環境（交通)</v>
          </cell>
          <cell r="C236" t="str">
            <v>20社供</v>
          </cell>
          <cell r="D236">
            <v>0</v>
          </cell>
          <cell r="E236">
            <v>0</v>
          </cell>
          <cell r="F236">
            <v>0</v>
          </cell>
          <cell r="G236">
            <v>0</v>
          </cell>
          <cell r="H236">
            <v>0</v>
          </cell>
          <cell r="I236">
            <v>0</v>
          </cell>
          <cell r="J236">
            <v>0</v>
          </cell>
          <cell r="K236">
            <v>0</v>
          </cell>
          <cell r="L236">
            <v>0</v>
          </cell>
          <cell r="M236">
            <v>0</v>
          </cell>
          <cell r="N236">
            <v>0</v>
          </cell>
          <cell r="O236">
            <v>0</v>
          </cell>
          <cell r="P236">
            <v>0</v>
          </cell>
        </row>
        <row r="237">
          <cell r="A237" t="str">
            <v>L</v>
          </cell>
          <cell r="B237" t="str">
            <v>03(長)社会環境（交通)</v>
          </cell>
          <cell r="C237" t="str">
            <v>21直扱</v>
          </cell>
          <cell r="D237">
            <v>0</v>
          </cell>
          <cell r="E237">
            <v>0</v>
          </cell>
          <cell r="F237">
            <v>0</v>
          </cell>
          <cell r="G237">
            <v>0</v>
          </cell>
          <cell r="H237">
            <v>0</v>
          </cell>
          <cell r="I237">
            <v>0</v>
          </cell>
          <cell r="J237">
            <v>0</v>
          </cell>
          <cell r="K237">
            <v>0</v>
          </cell>
          <cell r="L237">
            <v>0</v>
          </cell>
          <cell r="M237">
            <v>0</v>
          </cell>
          <cell r="N237">
            <v>0</v>
          </cell>
          <cell r="O237">
            <v>0</v>
          </cell>
          <cell r="P237">
            <v>0</v>
          </cell>
        </row>
        <row r="238">
          <cell r="A238" t="str">
            <v>L</v>
          </cell>
          <cell r="B238" t="str">
            <v>03(長)社会環境（交通) 計</v>
          </cell>
          <cell r="D238">
            <v>0</v>
          </cell>
          <cell r="E238">
            <v>0</v>
          </cell>
          <cell r="F238">
            <v>0</v>
          </cell>
          <cell r="G238">
            <v>0</v>
          </cell>
          <cell r="H238">
            <v>60</v>
          </cell>
          <cell r="I238">
            <v>100</v>
          </cell>
          <cell r="J238">
            <v>0</v>
          </cell>
          <cell r="K238">
            <v>0</v>
          </cell>
          <cell r="L238">
            <v>0</v>
          </cell>
          <cell r="M238">
            <v>0</v>
          </cell>
          <cell r="N238">
            <v>200</v>
          </cell>
          <cell r="O238">
            <v>300</v>
          </cell>
          <cell r="P238">
            <v>660</v>
          </cell>
        </row>
        <row r="239">
          <cell r="A239" t="str">
            <v>L</v>
          </cell>
          <cell r="B239" t="str">
            <v>06(長)ＭＷＤ</v>
          </cell>
          <cell r="C239" t="str">
            <v>05交通国内</v>
          </cell>
          <cell r="D239">
            <v>0</v>
          </cell>
          <cell r="E239">
            <v>0</v>
          </cell>
          <cell r="F239">
            <v>0</v>
          </cell>
          <cell r="G239">
            <v>0</v>
          </cell>
          <cell r="H239">
            <v>0</v>
          </cell>
          <cell r="I239">
            <v>20</v>
          </cell>
          <cell r="J239">
            <v>0</v>
          </cell>
          <cell r="K239">
            <v>0</v>
          </cell>
          <cell r="L239">
            <v>0</v>
          </cell>
          <cell r="M239">
            <v>0</v>
          </cell>
          <cell r="N239">
            <v>0</v>
          </cell>
          <cell r="O239">
            <v>30</v>
          </cell>
          <cell r="P239">
            <v>50</v>
          </cell>
        </row>
        <row r="240">
          <cell r="A240" t="str">
            <v>L</v>
          </cell>
          <cell r="B240" t="str">
            <v>06(長)ＭＷＤ</v>
          </cell>
          <cell r="C240" t="str">
            <v>07社シ国内</v>
          </cell>
          <cell r="D240">
            <v>0</v>
          </cell>
          <cell r="E240">
            <v>0</v>
          </cell>
          <cell r="F240">
            <v>0</v>
          </cell>
          <cell r="G240">
            <v>0</v>
          </cell>
          <cell r="H240">
            <v>0</v>
          </cell>
          <cell r="I240">
            <v>0</v>
          </cell>
          <cell r="J240">
            <v>0</v>
          </cell>
          <cell r="K240">
            <v>0</v>
          </cell>
          <cell r="L240">
            <v>0</v>
          </cell>
          <cell r="M240">
            <v>0</v>
          </cell>
          <cell r="N240">
            <v>0</v>
          </cell>
          <cell r="O240">
            <v>0</v>
          </cell>
          <cell r="P240">
            <v>0</v>
          </cell>
        </row>
        <row r="241">
          <cell r="A241" t="str">
            <v>L</v>
          </cell>
          <cell r="B241" t="str">
            <v>06(長)ＭＷＤ</v>
          </cell>
          <cell r="C241" t="str">
            <v>14社情</v>
          </cell>
          <cell r="D241">
            <v>0</v>
          </cell>
          <cell r="E241">
            <v>0</v>
          </cell>
          <cell r="F241">
            <v>0</v>
          </cell>
          <cell r="G241">
            <v>0</v>
          </cell>
          <cell r="H241">
            <v>0</v>
          </cell>
          <cell r="I241">
            <v>0</v>
          </cell>
          <cell r="J241">
            <v>0</v>
          </cell>
          <cell r="K241">
            <v>0</v>
          </cell>
          <cell r="L241">
            <v>0</v>
          </cell>
          <cell r="M241">
            <v>0</v>
          </cell>
          <cell r="N241">
            <v>0</v>
          </cell>
          <cell r="O241">
            <v>0</v>
          </cell>
          <cell r="P241">
            <v>0</v>
          </cell>
        </row>
        <row r="242">
          <cell r="A242" t="str">
            <v>L</v>
          </cell>
          <cell r="B242" t="str">
            <v>06(長)ＭＷＤ 計</v>
          </cell>
          <cell r="D242">
            <v>0</v>
          </cell>
          <cell r="E242">
            <v>0</v>
          </cell>
          <cell r="F242">
            <v>0</v>
          </cell>
          <cell r="G242">
            <v>0</v>
          </cell>
          <cell r="H242">
            <v>0</v>
          </cell>
          <cell r="I242">
            <v>20</v>
          </cell>
          <cell r="J242">
            <v>0</v>
          </cell>
          <cell r="K242">
            <v>0</v>
          </cell>
          <cell r="L242">
            <v>0</v>
          </cell>
          <cell r="M242">
            <v>0</v>
          </cell>
          <cell r="N242">
            <v>0</v>
          </cell>
          <cell r="O242">
            <v>30</v>
          </cell>
          <cell r="P242">
            <v>50</v>
          </cell>
        </row>
        <row r="243">
          <cell r="A243" t="str">
            <v>L</v>
          </cell>
          <cell r="B243" t="str">
            <v>07防衛庁</v>
          </cell>
          <cell r="C243" t="str">
            <v>03産業国内</v>
          </cell>
          <cell r="D243">
            <v>30</v>
          </cell>
          <cell r="E243">
            <v>0</v>
          </cell>
          <cell r="F243">
            <v>0</v>
          </cell>
          <cell r="G243">
            <v>80</v>
          </cell>
          <cell r="H243">
            <v>0</v>
          </cell>
          <cell r="I243">
            <v>0</v>
          </cell>
          <cell r="J243">
            <v>0</v>
          </cell>
          <cell r="K243">
            <v>70</v>
          </cell>
          <cell r="L243">
            <v>0</v>
          </cell>
          <cell r="M243">
            <v>0</v>
          </cell>
          <cell r="N243">
            <v>170</v>
          </cell>
          <cell r="O243">
            <v>80</v>
          </cell>
          <cell r="P243">
            <v>430</v>
          </cell>
        </row>
        <row r="244">
          <cell r="A244" t="str">
            <v>L</v>
          </cell>
          <cell r="B244" t="str">
            <v>07防衛庁 計</v>
          </cell>
          <cell r="D244">
            <v>30</v>
          </cell>
          <cell r="E244">
            <v>0</v>
          </cell>
          <cell r="F244">
            <v>0</v>
          </cell>
          <cell r="G244">
            <v>80</v>
          </cell>
          <cell r="H244">
            <v>0</v>
          </cell>
          <cell r="I244">
            <v>0</v>
          </cell>
          <cell r="J244">
            <v>0</v>
          </cell>
          <cell r="K244">
            <v>70</v>
          </cell>
          <cell r="L244">
            <v>0</v>
          </cell>
          <cell r="M244">
            <v>0</v>
          </cell>
          <cell r="N244">
            <v>170</v>
          </cell>
          <cell r="O244">
            <v>80</v>
          </cell>
          <cell r="P244">
            <v>430</v>
          </cell>
        </row>
        <row r="245">
          <cell r="A245" t="str">
            <v>L</v>
          </cell>
          <cell r="B245" t="str">
            <v>08(長)艦艇</v>
          </cell>
          <cell r="C245" t="str">
            <v>03産業国内</v>
          </cell>
          <cell r="D245">
            <v>0</v>
          </cell>
          <cell r="E245">
            <v>0</v>
          </cell>
          <cell r="F245">
            <v>0</v>
          </cell>
          <cell r="G245">
            <v>0</v>
          </cell>
          <cell r="H245">
            <v>0</v>
          </cell>
          <cell r="I245">
            <v>300</v>
          </cell>
          <cell r="J245">
            <v>570</v>
          </cell>
          <cell r="K245">
            <v>0</v>
          </cell>
          <cell r="L245">
            <v>0</v>
          </cell>
          <cell r="M245">
            <v>0</v>
          </cell>
          <cell r="N245">
            <v>0</v>
          </cell>
          <cell r="O245">
            <v>640</v>
          </cell>
          <cell r="P245">
            <v>1510</v>
          </cell>
        </row>
        <row r="246">
          <cell r="A246" t="str">
            <v>L</v>
          </cell>
          <cell r="B246" t="str">
            <v>08(長)艦艇 計</v>
          </cell>
          <cell r="D246">
            <v>0</v>
          </cell>
          <cell r="E246">
            <v>0</v>
          </cell>
          <cell r="F246">
            <v>0</v>
          </cell>
          <cell r="G246">
            <v>0</v>
          </cell>
          <cell r="H246">
            <v>0</v>
          </cell>
          <cell r="I246">
            <v>300</v>
          </cell>
          <cell r="J246">
            <v>570</v>
          </cell>
          <cell r="K246">
            <v>0</v>
          </cell>
          <cell r="L246">
            <v>0</v>
          </cell>
          <cell r="M246">
            <v>0</v>
          </cell>
          <cell r="N246">
            <v>0</v>
          </cell>
          <cell r="O246">
            <v>640</v>
          </cell>
          <cell r="P246">
            <v>1510</v>
          </cell>
        </row>
        <row r="247">
          <cell r="A247" t="str">
            <v>L</v>
          </cell>
          <cell r="B247" t="str">
            <v>09トータルＥ</v>
          </cell>
          <cell r="C247" t="str">
            <v>03産業国内</v>
          </cell>
          <cell r="D247">
            <v>0</v>
          </cell>
          <cell r="E247">
            <v>0</v>
          </cell>
          <cell r="F247">
            <v>0</v>
          </cell>
          <cell r="G247">
            <v>0</v>
          </cell>
          <cell r="H247">
            <v>0</v>
          </cell>
          <cell r="I247">
            <v>1300</v>
          </cell>
          <cell r="J247">
            <v>0</v>
          </cell>
          <cell r="K247">
            <v>0</v>
          </cell>
          <cell r="L247">
            <v>0</v>
          </cell>
          <cell r="M247">
            <v>0</v>
          </cell>
          <cell r="N247">
            <v>0</v>
          </cell>
          <cell r="O247">
            <v>3900</v>
          </cell>
          <cell r="P247">
            <v>5200</v>
          </cell>
        </row>
        <row r="248">
          <cell r="A248" t="str">
            <v>L</v>
          </cell>
          <cell r="B248" t="str">
            <v>09トータルＥ 計</v>
          </cell>
          <cell r="D248">
            <v>0</v>
          </cell>
          <cell r="E248">
            <v>0</v>
          </cell>
          <cell r="F248">
            <v>0</v>
          </cell>
          <cell r="G248">
            <v>0</v>
          </cell>
          <cell r="H248">
            <v>0</v>
          </cell>
          <cell r="I248">
            <v>1300</v>
          </cell>
          <cell r="J248">
            <v>0</v>
          </cell>
          <cell r="K248">
            <v>0</v>
          </cell>
          <cell r="L248">
            <v>0</v>
          </cell>
          <cell r="M248">
            <v>0</v>
          </cell>
          <cell r="N248">
            <v>0</v>
          </cell>
          <cell r="O248">
            <v>3900</v>
          </cell>
          <cell r="P248">
            <v>5200</v>
          </cell>
        </row>
        <row r="249">
          <cell r="A249" t="str">
            <v>L</v>
          </cell>
          <cell r="B249" t="str">
            <v>10(長)環境</v>
          </cell>
          <cell r="C249" t="str">
            <v>01電力</v>
          </cell>
          <cell r="D249">
            <v>0</v>
          </cell>
          <cell r="E249">
            <v>0</v>
          </cell>
          <cell r="F249">
            <v>0</v>
          </cell>
          <cell r="G249">
            <v>0</v>
          </cell>
          <cell r="H249">
            <v>0</v>
          </cell>
          <cell r="I249">
            <v>0</v>
          </cell>
          <cell r="J249">
            <v>0</v>
          </cell>
          <cell r="K249">
            <v>0</v>
          </cell>
          <cell r="L249">
            <v>0</v>
          </cell>
          <cell r="M249">
            <v>0</v>
          </cell>
          <cell r="N249">
            <v>0</v>
          </cell>
          <cell r="O249">
            <v>0</v>
          </cell>
          <cell r="P249">
            <v>0</v>
          </cell>
        </row>
        <row r="250">
          <cell r="A250" t="str">
            <v>L</v>
          </cell>
          <cell r="B250" t="str">
            <v>10(長)環境</v>
          </cell>
          <cell r="C250" t="str">
            <v>03産業国内</v>
          </cell>
          <cell r="D250">
            <v>0</v>
          </cell>
          <cell r="E250">
            <v>0</v>
          </cell>
          <cell r="F250">
            <v>0</v>
          </cell>
          <cell r="G250">
            <v>0</v>
          </cell>
          <cell r="H250">
            <v>0</v>
          </cell>
          <cell r="I250">
            <v>400</v>
          </cell>
          <cell r="J250">
            <v>0</v>
          </cell>
          <cell r="K250">
            <v>0</v>
          </cell>
          <cell r="L250">
            <v>0</v>
          </cell>
          <cell r="M250">
            <v>0</v>
          </cell>
          <cell r="N250">
            <v>0</v>
          </cell>
          <cell r="O250">
            <v>500</v>
          </cell>
          <cell r="P250">
            <v>900</v>
          </cell>
        </row>
        <row r="251">
          <cell r="A251" t="str">
            <v>L</v>
          </cell>
          <cell r="B251" t="str">
            <v>10(長)環境 計</v>
          </cell>
          <cell r="D251">
            <v>0</v>
          </cell>
          <cell r="E251">
            <v>0</v>
          </cell>
          <cell r="F251">
            <v>0</v>
          </cell>
          <cell r="G251">
            <v>0</v>
          </cell>
          <cell r="H251">
            <v>0</v>
          </cell>
          <cell r="I251">
            <v>400</v>
          </cell>
          <cell r="J251">
            <v>0</v>
          </cell>
          <cell r="K251">
            <v>0</v>
          </cell>
          <cell r="L251">
            <v>0</v>
          </cell>
          <cell r="M251">
            <v>0</v>
          </cell>
          <cell r="N251">
            <v>0</v>
          </cell>
          <cell r="O251">
            <v>500</v>
          </cell>
          <cell r="P251">
            <v>900</v>
          </cell>
        </row>
        <row r="252">
          <cell r="A252" t="str">
            <v>L</v>
          </cell>
          <cell r="B252" t="str">
            <v>11ダイナモ</v>
          </cell>
          <cell r="C252" t="str">
            <v>03産業国内</v>
          </cell>
          <cell r="D252">
            <v>0</v>
          </cell>
          <cell r="E252">
            <v>0</v>
          </cell>
          <cell r="F252">
            <v>0</v>
          </cell>
          <cell r="G252">
            <v>0</v>
          </cell>
          <cell r="H252">
            <v>0</v>
          </cell>
          <cell r="I252">
            <v>400</v>
          </cell>
          <cell r="J252">
            <v>0</v>
          </cell>
          <cell r="K252">
            <v>0</v>
          </cell>
          <cell r="L252">
            <v>0</v>
          </cell>
          <cell r="M252">
            <v>0</v>
          </cell>
          <cell r="N252">
            <v>0</v>
          </cell>
          <cell r="O252">
            <v>700</v>
          </cell>
          <cell r="P252">
            <v>1100</v>
          </cell>
        </row>
        <row r="253">
          <cell r="A253" t="str">
            <v>L</v>
          </cell>
          <cell r="B253" t="str">
            <v>11ダイナモ</v>
          </cell>
          <cell r="C253" t="str">
            <v>21直扱</v>
          </cell>
          <cell r="D253">
            <v>0</v>
          </cell>
          <cell r="E253">
            <v>0</v>
          </cell>
          <cell r="F253">
            <v>0</v>
          </cell>
          <cell r="G253">
            <v>0</v>
          </cell>
          <cell r="H253">
            <v>0</v>
          </cell>
          <cell r="I253">
            <v>0</v>
          </cell>
          <cell r="J253">
            <v>0</v>
          </cell>
          <cell r="K253">
            <v>0</v>
          </cell>
          <cell r="L253">
            <v>0</v>
          </cell>
          <cell r="M253">
            <v>0</v>
          </cell>
          <cell r="N253">
            <v>0</v>
          </cell>
          <cell r="O253">
            <v>0</v>
          </cell>
          <cell r="P253">
            <v>0</v>
          </cell>
        </row>
        <row r="254">
          <cell r="A254" t="str">
            <v>L</v>
          </cell>
          <cell r="B254" t="str">
            <v>11ダイナモ 計</v>
          </cell>
          <cell r="D254">
            <v>0</v>
          </cell>
          <cell r="E254">
            <v>0</v>
          </cell>
          <cell r="F254">
            <v>0</v>
          </cell>
          <cell r="G254">
            <v>0</v>
          </cell>
          <cell r="H254">
            <v>0</v>
          </cell>
          <cell r="I254">
            <v>400</v>
          </cell>
          <cell r="J254">
            <v>0</v>
          </cell>
          <cell r="K254">
            <v>0</v>
          </cell>
          <cell r="L254">
            <v>0</v>
          </cell>
          <cell r="M254">
            <v>0</v>
          </cell>
          <cell r="N254">
            <v>0</v>
          </cell>
          <cell r="O254">
            <v>700</v>
          </cell>
          <cell r="P254">
            <v>1100</v>
          </cell>
        </row>
        <row r="255">
          <cell r="A255" t="str">
            <v>L</v>
          </cell>
          <cell r="B255" t="str">
            <v>12テスター</v>
          </cell>
          <cell r="C255" t="str">
            <v>03産業国内</v>
          </cell>
          <cell r="D255">
            <v>0</v>
          </cell>
          <cell r="E255">
            <v>0</v>
          </cell>
          <cell r="F255">
            <v>0</v>
          </cell>
          <cell r="G255">
            <v>0</v>
          </cell>
          <cell r="H255">
            <v>0</v>
          </cell>
          <cell r="I255">
            <v>400</v>
          </cell>
          <cell r="J255">
            <v>0</v>
          </cell>
          <cell r="K255">
            <v>0</v>
          </cell>
          <cell r="L255">
            <v>0</v>
          </cell>
          <cell r="M255">
            <v>0</v>
          </cell>
          <cell r="N255">
            <v>0</v>
          </cell>
          <cell r="O255">
            <v>400</v>
          </cell>
          <cell r="P255">
            <v>800</v>
          </cell>
        </row>
        <row r="256">
          <cell r="A256" t="str">
            <v>L</v>
          </cell>
          <cell r="B256" t="str">
            <v>12テスター</v>
          </cell>
          <cell r="C256" t="str">
            <v>21直扱</v>
          </cell>
          <cell r="D256">
            <v>0</v>
          </cell>
          <cell r="E256">
            <v>0</v>
          </cell>
          <cell r="F256">
            <v>0</v>
          </cell>
          <cell r="G256">
            <v>0</v>
          </cell>
          <cell r="H256">
            <v>0</v>
          </cell>
          <cell r="I256">
            <v>0</v>
          </cell>
          <cell r="J256">
            <v>0</v>
          </cell>
          <cell r="K256">
            <v>0</v>
          </cell>
          <cell r="L256">
            <v>0</v>
          </cell>
          <cell r="M256">
            <v>0</v>
          </cell>
          <cell r="N256">
            <v>0</v>
          </cell>
          <cell r="O256">
            <v>0</v>
          </cell>
          <cell r="P256">
            <v>0</v>
          </cell>
        </row>
        <row r="257">
          <cell r="A257" t="str">
            <v>L</v>
          </cell>
          <cell r="B257" t="str">
            <v>12テスター 計</v>
          </cell>
          <cell r="D257">
            <v>0</v>
          </cell>
          <cell r="E257">
            <v>0</v>
          </cell>
          <cell r="F257">
            <v>0</v>
          </cell>
          <cell r="G257">
            <v>0</v>
          </cell>
          <cell r="H257">
            <v>0</v>
          </cell>
          <cell r="I257">
            <v>400</v>
          </cell>
          <cell r="J257">
            <v>0</v>
          </cell>
          <cell r="K257">
            <v>0</v>
          </cell>
          <cell r="L257">
            <v>0</v>
          </cell>
          <cell r="M257">
            <v>0</v>
          </cell>
          <cell r="N257">
            <v>0</v>
          </cell>
          <cell r="O257">
            <v>400</v>
          </cell>
          <cell r="P257">
            <v>800</v>
          </cell>
        </row>
        <row r="258">
          <cell r="A258" t="str">
            <v>L</v>
          </cell>
          <cell r="B258" t="str">
            <v>14ヒートパイプ</v>
          </cell>
          <cell r="C258" t="str">
            <v>03産業国内</v>
          </cell>
          <cell r="D258">
            <v>0</v>
          </cell>
          <cell r="E258">
            <v>0</v>
          </cell>
          <cell r="F258">
            <v>0</v>
          </cell>
          <cell r="G258">
            <v>0</v>
          </cell>
          <cell r="H258">
            <v>0</v>
          </cell>
          <cell r="I258">
            <v>600</v>
          </cell>
          <cell r="J258">
            <v>0</v>
          </cell>
          <cell r="K258">
            <v>0</v>
          </cell>
          <cell r="L258">
            <v>0</v>
          </cell>
          <cell r="M258">
            <v>0</v>
          </cell>
          <cell r="N258">
            <v>0</v>
          </cell>
          <cell r="O258">
            <v>800</v>
          </cell>
          <cell r="P258">
            <v>1400</v>
          </cell>
        </row>
        <row r="259">
          <cell r="A259" t="str">
            <v>L</v>
          </cell>
          <cell r="B259" t="str">
            <v>14ヒートパイプ</v>
          </cell>
          <cell r="C259" t="str">
            <v>20社供</v>
          </cell>
          <cell r="D259">
            <v>0</v>
          </cell>
          <cell r="E259">
            <v>0</v>
          </cell>
          <cell r="F259">
            <v>0</v>
          </cell>
          <cell r="G259">
            <v>0</v>
          </cell>
          <cell r="H259">
            <v>0</v>
          </cell>
          <cell r="I259">
            <v>0</v>
          </cell>
          <cell r="J259">
            <v>0</v>
          </cell>
          <cell r="K259">
            <v>0</v>
          </cell>
          <cell r="L259">
            <v>0</v>
          </cell>
          <cell r="M259">
            <v>0</v>
          </cell>
          <cell r="N259">
            <v>0</v>
          </cell>
          <cell r="O259">
            <v>0</v>
          </cell>
          <cell r="P259">
            <v>0</v>
          </cell>
        </row>
        <row r="260">
          <cell r="A260" t="str">
            <v>L</v>
          </cell>
          <cell r="B260" t="str">
            <v>14ヒートパイプ</v>
          </cell>
          <cell r="C260" t="str">
            <v>21直扱</v>
          </cell>
          <cell r="D260">
            <v>0</v>
          </cell>
          <cell r="E260">
            <v>0</v>
          </cell>
          <cell r="F260">
            <v>0</v>
          </cell>
          <cell r="G260">
            <v>0</v>
          </cell>
          <cell r="H260">
            <v>0</v>
          </cell>
          <cell r="I260">
            <v>0</v>
          </cell>
          <cell r="J260">
            <v>0</v>
          </cell>
          <cell r="K260">
            <v>0</v>
          </cell>
          <cell r="L260">
            <v>0</v>
          </cell>
          <cell r="M260">
            <v>0</v>
          </cell>
          <cell r="N260">
            <v>0</v>
          </cell>
          <cell r="O260">
            <v>0</v>
          </cell>
          <cell r="P260">
            <v>0</v>
          </cell>
        </row>
        <row r="261">
          <cell r="A261" t="str">
            <v>L</v>
          </cell>
          <cell r="B261" t="str">
            <v>14ヒートパイプ 計</v>
          </cell>
          <cell r="D261">
            <v>0</v>
          </cell>
          <cell r="E261">
            <v>0</v>
          </cell>
          <cell r="F261">
            <v>0</v>
          </cell>
          <cell r="G261">
            <v>0</v>
          </cell>
          <cell r="H261">
            <v>0</v>
          </cell>
          <cell r="I261">
            <v>600</v>
          </cell>
          <cell r="J261">
            <v>0</v>
          </cell>
          <cell r="K261">
            <v>0</v>
          </cell>
          <cell r="L261">
            <v>0</v>
          </cell>
          <cell r="M261">
            <v>0</v>
          </cell>
          <cell r="N261">
            <v>0</v>
          </cell>
          <cell r="O261">
            <v>800</v>
          </cell>
          <cell r="P261">
            <v>1400</v>
          </cell>
        </row>
        <row r="262">
          <cell r="A262" t="str">
            <v>L</v>
          </cell>
          <cell r="B262" t="str">
            <v>15電機応用ｼｽﾃﾑその他</v>
          </cell>
          <cell r="C262" t="str">
            <v>01電力</v>
          </cell>
          <cell r="D262">
            <v>0</v>
          </cell>
          <cell r="E262">
            <v>0</v>
          </cell>
          <cell r="F262">
            <v>0</v>
          </cell>
          <cell r="G262">
            <v>0</v>
          </cell>
          <cell r="H262">
            <v>0</v>
          </cell>
          <cell r="I262">
            <v>0</v>
          </cell>
          <cell r="J262">
            <v>0</v>
          </cell>
          <cell r="K262">
            <v>0</v>
          </cell>
          <cell r="L262">
            <v>0</v>
          </cell>
          <cell r="M262">
            <v>0</v>
          </cell>
          <cell r="N262">
            <v>0</v>
          </cell>
          <cell r="O262">
            <v>0</v>
          </cell>
          <cell r="P262">
            <v>0</v>
          </cell>
        </row>
        <row r="263">
          <cell r="A263" t="str">
            <v>L</v>
          </cell>
          <cell r="B263" t="str">
            <v>15電機応用ｼｽﾃﾑその他 計</v>
          </cell>
          <cell r="D263">
            <v>0</v>
          </cell>
          <cell r="E263">
            <v>0</v>
          </cell>
          <cell r="F263">
            <v>0</v>
          </cell>
          <cell r="G263">
            <v>0</v>
          </cell>
          <cell r="H263">
            <v>0</v>
          </cell>
          <cell r="I263">
            <v>0</v>
          </cell>
          <cell r="J263">
            <v>0</v>
          </cell>
          <cell r="K263">
            <v>0</v>
          </cell>
          <cell r="L263">
            <v>0</v>
          </cell>
          <cell r="M263">
            <v>0</v>
          </cell>
          <cell r="N263">
            <v>0</v>
          </cell>
          <cell r="O263">
            <v>0</v>
          </cell>
          <cell r="P263">
            <v>0</v>
          </cell>
        </row>
        <row r="264">
          <cell r="A264" t="str">
            <v>L</v>
          </cell>
          <cell r="B264" t="str">
            <v>16オゾン応用（公共）</v>
          </cell>
          <cell r="C264" t="str">
            <v>07社シ国内</v>
          </cell>
          <cell r="D264">
            <v>0</v>
          </cell>
          <cell r="E264">
            <v>0</v>
          </cell>
          <cell r="F264">
            <v>0</v>
          </cell>
          <cell r="G264">
            <v>0</v>
          </cell>
          <cell r="H264">
            <v>0</v>
          </cell>
          <cell r="I264">
            <v>100</v>
          </cell>
          <cell r="J264">
            <v>0</v>
          </cell>
          <cell r="K264">
            <v>0</v>
          </cell>
          <cell r="L264">
            <v>0</v>
          </cell>
          <cell r="M264">
            <v>0</v>
          </cell>
          <cell r="N264">
            <v>0</v>
          </cell>
          <cell r="O264">
            <v>750</v>
          </cell>
          <cell r="P264">
            <v>850</v>
          </cell>
        </row>
        <row r="265">
          <cell r="A265" t="str">
            <v>L</v>
          </cell>
          <cell r="B265" t="str">
            <v>16オゾン応用（公共）</v>
          </cell>
          <cell r="C265" t="str">
            <v>21直扱</v>
          </cell>
          <cell r="D265">
            <v>0</v>
          </cell>
          <cell r="E265">
            <v>0</v>
          </cell>
          <cell r="F265">
            <v>0</v>
          </cell>
          <cell r="G265">
            <v>0</v>
          </cell>
          <cell r="H265">
            <v>0</v>
          </cell>
          <cell r="I265">
            <v>0</v>
          </cell>
          <cell r="J265">
            <v>0</v>
          </cell>
          <cell r="K265">
            <v>0</v>
          </cell>
          <cell r="L265">
            <v>0</v>
          </cell>
          <cell r="M265">
            <v>0</v>
          </cell>
          <cell r="N265">
            <v>0</v>
          </cell>
          <cell r="O265">
            <v>0</v>
          </cell>
          <cell r="P265">
            <v>0</v>
          </cell>
        </row>
        <row r="266">
          <cell r="A266" t="str">
            <v>L</v>
          </cell>
          <cell r="B266" t="str">
            <v>16オゾン応用（公共） 計</v>
          </cell>
          <cell r="D266">
            <v>0</v>
          </cell>
          <cell r="E266">
            <v>0</v>
          </cell>
          <cell r="F266">
            <v>0</v>
          </cell>
          <cell r="G266">
            <v>0</v>
          </cell>
          <cell r="H266">
            <v>0</v>
          </cell>
          <cell r="I266">
            <v>100</v>
          </cell>
          <cell r="J266">
            <v>0</v>
          </cell>
          <cell r="K266">
            <v>0</v>
          </cell>
          <cell r="L266">
            <v>0</v>
          </cell>
          <cell r="M266">
            <v>0</v>
          </cell>
          <cell r="N266">
            <v>0</v>
          </cell>
          <cell r="O266">
            <v>750</v>
          </cell>
          <cell r="P266">
            <v>850</v>
          </cell>
        </row>
        <row r="267">
          <cell r="A267" t="str">
            <v>L</v>
          </cell>
          <cell r="B267" t="str">
            <v>17オゾン応用（民需）</v>
          </cell>
          <cell r="C267" t="str">
            <v>03産業国内</v>
          </cell>
          <cell r="D267">
            <v>0</v>
          </cell>
          <cell r="E267">
            <v>0</v>
          </cell>
          <cell r="F267">
            <v>0</v>
          </cell>
          <cell r="G267">
            <v>0</v>
          </cell>
          <cell r="H267">
            <v>0</v>
          </cell>
          <cell r="I267">
            <v>400</v>
          </cell>
          <cell r="J267">
            <v>0</v>
          </cell>
          <cell r="K267">
            <v>0</v>
          </cell>
          <cell r="L267">
            <v>0</v>
          </cell>
          <cell r="M267">
            <v>0</v>
          </cell>
          <cell r="N267">
            <v>0</v>
          </cell>
          <cell r="O267">
            <v>920</v>
          </cell>
          <cell r="P267">
            <v>1320</v>
          </cell>
        </row>
        <row r="268">
          <cell r="A268" t="str">
            <v>L</v>
          </cell>
          <cell r="B268" t="str">
            <v>17オゾン応用（民需）</v>
          </cell>
          <cell r="C268" t="str">
            <v>20社供</v>
          </cell>
          <cell r="D268">
            <v>0</v>
          </cell>
          <cell r="E268">
            <v>0</v>
          </cell>
          <cell r="F268">
            <v>0</v>
          </cell>
          <cell r="G268">
            <v>0</v>
          </cell>
          <cell r="H268">
            <v>0</v>
          </cell>
          <cell r="I268">
            <v>0</v>
          </cell>
          <cell r="J268">
            <v>0</v>
          </cell>
          <cell r="K268">
            <v>0</v>
          </cell>
          <cell r="L268">
            <v>0</v>
          </cell>
          <cell r="M268">
            <v>0</v>
          </cell>
          <cell r="N268">
            <v>0</v>
          </cell>
          <cell r="O268">
            <v>0</v>
          </cell>
          <cell r="P268">
            <v>0</v>
          </cell>
        </row>
        <row r="269">
          <cell r="A269" t="str">
            <v>L</v>
          </cell>
          <cell r="B269" t="str">
            <v>17オゾン応用（民需） 計</v>
          </cell>
          <cell r="D269">
            <v>0</v>
          </cell>
          <cell r="E269">
            <v>0</v>
          </cell>
          <cell r="F269">
            <v>0</v>
          </cell>
          <cell r="G269">
            <v>0</v>
          </cell>
          <cell r="H269">
            <v>0</v>
          </cell>
          <cell r="I269">
            <v>400</v>
          </cell>
          <cell r="J269">
            <v>0</v>
          </cell>
          <cell r="K269">
            <v>0</v>
          </cell>
          <cell r="L269">
            <v>0</v>
          </cell>
          <cell r="M269">
            <v>0</v>
          </cell>
          <cell r="N269">
            <v>0</v>
          </cell>
          <cell r="O269">
            <v>920</v>
          </cell>
          <cell r="P269">
            <v>1320</v>
          </cell>
        </row>
        <row r="270">
          <cell r="A270" t="str">
            <v>L</v>
          </cell>
          <cell r="B270" t="str">
            <v>18オゾン（海外）</v>
          </cell>
          <cell r="C270" t="str">
            <v>03産業国内</v>
          </cell>
          <cell r="D270">
            <v>0</v>
          </cell>
          <cell r="E270">
            <v>0</v>
          </cell>
          <cell r="F270">
            <v>0</v>
          </cell>
          <cell r="G270">
            <v>0</v>
          </cell>
          <cell r="H270">
            <v>0</v>
          </cell>
          <cell r="I270">
            <v>0</v>
          </cell>
          <cell r="J270">
            <v>0</v>
          </cell>
          <cell r="K270">
            <v>0</v>
          </cell>
          <cell r="L270">
            <v>0</v>
          </cell>
          <cell r="M270">
            <v>0</v>
          </cell>
          <cell r="N270">
            <v>0</v>
          </cell>
          <cell r="O270">
            <v>0</v>
          </cell>
          <cell r="P270">
            <v>0</v>
          </cell>
        </row>
        <row r="271">
          <cell r="A271" t="str">
            <v>L</v>
          </cell>
          <cell r="B271" t="str">
            <v>18オゾン（海外）</v>
          </cell>
          <cell r="C271" t="str">
            <v>09社シ海</v>
          </cell>
          <cell r="D271">
            <v>0</v>
          </cell>
          <cell r="E271">
            <v>0</v>
          </cell>
          <cell r="F271">
            <v>0</v>
          </cell>
          <cell r="G271">
            <v>0</v>
          </cell>
          <cell r="H271">
            <v>0</v>
          </cell>
          <cell r="I271">
            <v>100</v>
          </cell>
          <cell r="J271">
            <v>0</v>
          </cell>
          <cell r="K271">
            <v>0</v>
          </cell>
          <cell r="L271">
            <v>0</v>
          </cell>
          <cell r="M271">
            <v>0</v>
          </cell>
          <cell r="N271">
            <v>0</v>
          </cell>
          <cell r="O271">
            <v>330</v>
          </cell>
          <cell r="P271">
            <v>430</v>
          </cell>
        </row>
        <row r="272">
          <cell r="A272" t="str">
            <v>L</v>
          </cell>
          <cell r="B272" t="str">
            <v>18オゾン（海外） 計</v>
          </cell>
          <cell r="D272">
            <v>0</v>
          </cell>
          <cell r="E272">
            <v>0</v>
          </cell>
          <cell r="F272">
            <v>0</v>
          </cell>
          <cell r="G272">
            <v>0</v>
          </cell>
          <cell r="H272">
            <v>0</v>
          </cell>
          <cell r="I272">
            <v>100</v>
          </cell>
          <cell r="J272">
            <v>0</v>
          </cell>
          <cell r="K272">
            <v>0</v>
          </cell>
          <cell r="L272">
            <v>0</v>
          </cell>
          <cell r="M272">
            <v>0</v>
          </cell>
          <cell r="N272">
            <v>0</v>
          </cell>
          <cell r="O272">
            <v>330</v>
          </cell>
          <cell r="P272">
            <v>430</v>
          </cell>
        </row>
        <row r="273">
          <cell r="A273" t="str">
            <v>L</v>
          </cell>
          <cell r="B273" t="str">
            <v>19産環Ｅ（ＡＣＧ）</v>
          </cell>
          <cell r="C273" t="str">
            <v>03産業国内</v>
          </cell>
          <cell r="D273">
            <v>0</v>
          </cell>
          <cell r="E273">
            <v>0</v>
          </cell>
          <cell r="F273">
            <v>0</v>
          </cell>
          <cell r="G273">
            <v>0</v>
          </cell>
          <cell r="H273">
            <v>0</v>
          </cell>
          <cell r="I273">
            <v>0</v>
          </cell>
          <cell r="J273">
            <v>0</v>
          </cell>
          <cell r="K273">
            <v>0</v>
          </cell>
          <cell r="L273">
            <v>0</v>
          </cell>
          <cell r="M273">
            <v>0</v>
          </cell>
          <cell r="N273">
            <v>0</v>
          </cell>
          <cell r="O273">
            <v>0</v>
          </cell>
          <cell r="P273">
            <v>0</v>
          </cell>
        </row>
        <row r="274">
          <cell r="A274" t="str">
            <v>L</v>
          </cell>
          <cell r="B274" t="str">
            <v>19産環Ｅ（ＡＣＧ） 計</v>
          </cell>
          <cell r="D274">
            <v>0</v>
          </cell>
          <cell r="E274">
            <v>0</v>
          </cell>
          <cell r="F274">
            <v>0</v>
          </cell>
          <cell r="G274">
            <v>0</v>
          </cell>
          <cell r="H274">
            <v>0</v>
          </cell>
          <cell r="I274">
            <v>0</v>
          </cell>
          <cell r="J274">
            <v>0</v>
          </cell>
          <cell r="K274">
            <v>0</v>
          </cell>
          <cell r="L274">
            <v>0</v>
          </cell>
          <cell r="M274">
            <v>0</v>
          </cell>
          <cell r="N274">
            <v>0</v>
          </cell>
          <cell r="O274">
            <v>0</v>
          </cell>
          <cell r="P274">
            <v>0</v>
          </cell>
        </row>
        <row r="275">
          <cell r="A275" t="str">
            <v>L</v>
          </cell>
          <cell r="B275" t="str">
            <v>20産環Ｅ（ＩＭ）</v>
          </cell>
          <cell r="C275" t="str">
            <v>03産業国内</v>
          </cell>
          <cell r="D275">
            <v>0</v>
          </cell>
          <cell r="E275">
            <v>0</v>
          </cell>
          <cell r="F275">
            <v>0</v>
          </cell>
          <cell r="G275">
            <v>0</v>
          </cell>
          <cell r="H275">
            <v>160</v>
          </cell>
          <cell r="I275">
            <v>0</v>
          </cell>
          <cell r="J275">
            <v>0</v>
          </cell>
          <cell r="K275">
            <v>0</v>
          </cell>
          <cell r="L275">
            <v>0</v>
          </cell>
          <cell r="M275">
            <v>0</v>
          </cell>
          <cell r="N275">
            <v>0</v>
          </cell>
          <cell r="O275">
            <v>160</v>
          </cell>
          <cell r="P275">
            <v>320</v>
          </cell>
        </row>
        <row r="276">
          <cell r="A276" t="str">
            <v>L</v>
          </cell>
          <cell r="B276" t="str">
            <v>20産環Ｅ（ＩＭ） 計</v>
          </cell>
          <cell r="D276">
            <v>0</v>
          </cell>
          <cell r="E276">
            <v>0</v>
          </cell>
          <cell r="F276">
            <v>0</v>
          </cell>
          <cell r="G276">
            <v>0</v>
          </cell>
          <cell r="H276">
            <v>160</v>
          </cell>
          <cell r="I276">
            <v>0</v>
          </cell>
          <cell r="J276">
            <v>0</v>
          </cell>
          <cell r="K276">
            <v>0</v>
          </cell>
          <cell r="L276">
            <v>0</v>
          </cell>
          <cell r="M276">
            <v>0</v>
          </cell>
          <cell r="N276">
            <v>0</v>
          </cell>
          <cell r="O276">
            <v>160</v>
          </cell>
          <cell r="P276">
            <v>320</v>
          </cell>
        </row>
        <row r="277">
          <cell r="A277" t="str">
            <v>L 計</v>
          </cell>
          <cell r="D277">
            <v>100</v>
          </cell>
          <cell r="E277">
            <v>70</v>
          </cell>
          <cell r="F277">
            <v>70</v>
          </cell>
          <cell r="G277">
            <v>430</v>
          </cell>
          <cell r="H277">
            <v>370</v>
          </cell>
          <cell r="I277">
            <v>5190</v>
          </cell>
          <cell r="J277">
            <v>590</v>
          </cell>
          <cell r="K277">
            <v>130</v>
          </cell>
          <cell r="L277">
            <v>90</v>
          </cell>
          <cell r="M277">
            <v>60</v>
          </cell>
          <cell r="N277">
            <v>590</v>
          </cell>
          <cell r="O277">
            <v>11510</v>
          </cell>
          <cell r="P277">
            <v>19200</v>
          </cell>
        </row>
        <row r="278">
          <cell r="A278" t="str">
            <v>N</v>
          </cell>
          <cell r="B278" t="str">
            <v>1上水</v>
          </cell>
          <cell r="C278" t="str">
            <v>03産業国内</v>
          </cell>
          <cell r="D278">
            <v>0</v>
          </cell>
          <cell r="E278">
            <v>0</v>
          </cell>
          <cell r="F278">
            <v>0</v>
          </cell>
          <cell r="G278">
            <v>0</v>
          </cell>
          <cell r="H278">
            <v>0</v>
          </cell>
          <cell r="I278">
            <v>0</v>
          </cell>
          <cell r="J278">
            <v>0</v>
          </cell>
          <cell r="K278">
            <v>0</v>
          </cell>
          <cell r="L278">
            <v>0</v>
          </cell>
          <cell r="M278">
            <v>0</v>
          </cell>
          <cell r="N278">
            <v>0</v>
          </cell>
          <cell r="O278">
            <v>0</v>
          </cell>
          <cell r="P278">
            <v>0</v>
          </cell>
        </row>
        <row r="279">
          <cell r="A279" t="str">
            <v>N</v>
          </cell>
          <cell r="B279" t="str">
            <v>1上水</v>
          </cell>
          <cell r="C279" t="str">
            <v>07社シ国内</v>
          </cell>
          <cell r="D279">
            <v>0</v>
          </cell>
          <cell r="E279">
            <v>0</v>
          </cell>
          <cell r="F279">
            <v>0</v>
          </cell>
          <cell r="G279">
            <v>0</v>
          </cell>
          <cell r="H279">
            <v>0</v>
          </cell>
          <cell r="I279">
            <v>500</v>
          </cell>
          <cell r="J279">
            <v>0</v>
          </cell>
          <cell r="K279">
            <v>0</v>
          </cell>
          <cell r="L279">
            <v>100</v>
          </cell>
          <cell r="M279">
            <v>100</v>
          </cell>
          <cell r="N279">
            <v>500</v>
          </cell>
          <cell r="O279">
            <v>3000</v>
          </cell>
          <cell r="P279">
            <v>4200</v>
          </cell>
        </row>
        <row r="280">
          <cell r="A280" t="str">
            <v>N</v>
          </cell>
          <cell r="B280" t="str">
            <v>1上水</v>
          </cell>
          <cell r="C280" t="str">
            <v>21直扱</v>
          </cell>
          <cell r="D280">
            <v>0</v>
          </cell>
          <cell r="E280">
            <v>0</v>
          </cell>
          <cell r="F280">
            <v>0</v>
          </cell>
          <cell r="G280">
            <v>0</v>
          </cell>
          <cell r="H280">
            <v>0</v>
          </cell>
          <cell r="I280">
            <v>0</v>
          </cell>
          <cell r="J280">
            <v>0</v>
          </cell>
          <cell r="K280">
            <v>0</v>
          </cell>
          <cell r="L280">
            <v>0</v>
          </cell>
          <cell r="M280">
            <v>0</v>
          </cell>
          <cell r="N280">
            <v>0</v>
          </cell>
          <cell r="O280">
            <v>0</v>
          </cell>
          <cell r="P280">
            <v>0</v>
          </cell>
        </row>
        <row r="281">
          <cell r="A281" t="str">
            <v>N</v>
          </cell>
          <cell r="B281" t="str">
            <v>1上水 計</v>
          </cell>
          <cell r="D281">
            <v>0</v>
          </cell>
          <cell r="E281">
            <v>0</v>
          </cell>
          <cell r="F281">
            <v>0</v>
          </cell>
          <cell r="G281">
            <v>0</v>
          </cell>
          <cell r="H281">
            <v>0</v>
          </cell>
          <cell r="I281">
            <v>500</v>
          </cell>
          <cell r="J281">
            <v>0</v>
          </cell>
          <cell r="K281">
            <v>0</v>
          </cell>
          <cell r="L281">
            <v>100</v>
          </cell>
          <cell r="M281">
            <v>100</v>
          </cell>
          <cell r="N281">
            <v>500</v>
          </cell>
          <cell r="O281">
            <v>3000</v>
          </cell>
          <cell r="P281">
            <v>4200</v>
          </cell>
        </row>
        <row r="282">
          <cell r="A282" t="str">
            <v>N</v>
          </cell>
          <cell r="B282" t="str">
            <v>2下水</v>
          </cell>
          <cell r="C282" t="str">
            <v>07社シ国内</v>
          </cell>
          <cell r="D282">
            <v>100</v>
          </cell>
          <cell r="E282">
            <v>20</v>
          </cell>
          <cell r="F282">
            <v>180</v>
          </cell>
          <cell r="G282">
            <v>100</v>
          </cell>
          <cell r="H282">
            <v>100</v>
          </cell>
          <cell r="I282">
            <v>1500</v>
          </cell>
          <cell r="J282">
            <v>100</v>
          </cell>
          <cell r="K282">
            <v>100</v>
          </cell>
          <cell r="L282">
            <v>1600</v>
          </cell>
          <cell r="M282">
            <v>500</v>
          </cell>
          <cell r="N282">
            <v>1000</v>
          </cell>
          <cell r="O282">
            <v>10530</v>
          </cell>
          <cell r="P282">
            <v>15830</v>
          </cell>
        </row>
        <row r="283">
          <cell r="A283" t="str">
            <v>N</v>
          </cell>
          <cell r="B283" t="str">
            <v>2下水</v>
          </cell>
          <cell r="C283" t="str">
            <v>13情本</v>
          </cell>
          <cell r="D283">
            <v>0</v>
          </cell>
          <cell r="E283">
            <v>0</v>
          </cell>
          <cell r="F283">
            <v>0</v>
          </cell>
          <cell r="G283">
            <v>0</v>
          </cell>
          <cell r="H283">
            <v>0</v>
          </cell>
          <cell r="I283">
            <v>0</v>
          </cell>
          <cell r="J283">
            <v>0</v>
          </cell>
          <cell r="K283">
            <v>0</v>
          </cell>
          <cell r="L283">
            <v>0</v>
          </cell>
          <cell r="M283">
            <v>0</v>
          </cell>
          <cell r="N283">
            <v>0</v>
          </cell>
          <cell r="O283">
            <v>0</v>
          </cell>
          <cell r="P283">
            <v>0</v>
          </cell>
        </row>
        <row r="284">
          <cell r="A284" t="str">
            <v>N</v>
          </cell>
          <cell r="B284" t="str">
            <v>2下水</v>
          </cell>
          <cell r="C284" t="str">
            <v>14社情</v>
          </cell>
          <cell r="D284">
            <v>0</v>
          </cell>
          <cell r="E284">
            <v>0</v>
          </cell>
          <cell r="F284">
            <v>0</v>
          </cell>
          <cell r="G284">
            <v>0</v>
          </cell>
          <cell r="H284">
            <v>0</v>
          </cell>
          <cell r="I284">
            <v>0</v>
          </cell>
          <cell r="J284">
            <v>0</v>
          </cell>
          <cell r="K284">
            <v>0</v>
          </cell>
          <cell r="L284">
            <v>0</v>
          </cell>
          <cell r="M284">
            <v>0</v>
          </cell>
          <cell r="N284">
            <v>0</v>
          </cell>
          <cell r="O284">
            <v>0</v>
          </cell>
          <cell r="P284">
            <v>0</v>
          </cell>
        </row>
        <row r="285">
          <cell r="A285" t="str">
            <v>N</v>
          </cell>
          <cell r="B285" t="str">
            <v>2下水</v>
          </cell>
          <cell r="C285" t="str">
            <v>21直扱</v>
          </cell>
          <cell r="D285">
            <v>0</v>
          </cell>
          <cell r="E285">
            <v>0</v>
          </cell>
          <cell r="F285">
            <v>0</v>
          </cell>
          <cell r="G285">
            <v>0</v>
          </cell>
          <cell r="H285">
            <v>0</v>
          </cell>
          <cell r="I285">
            <v>0</v>
          </cell>
          <cell r="J285">
            <v>0</v>
          </cell>
          <cell r="K285">
            <v>0</v>
          </cell>
          <cell r="L285">
            <v>0</v>
          </cell>
          <cell r="M285">
            <v>0</v>
          </cell>
          <cell r="N285">
            <v>0</v>
          </cell>
          <cell r="O285">
            <v>100</v>
          </cell>
          <cell r="P285">
            <v>100</v>
          </cell>
        </row>
        <row r="286">
          <cell r="A286" t="str">
            <v>N</v>
          </cell>
          <cell r="B286" t="str">
            <v>2下水 計</v>
          </cell>
          <cell r="D286">
            <v>100</v>
          </cell>
          <cell r="E286">
            <v>20</v>
          </cell>
          <cell r="F286">
            <v>180</v>
          </cell>
          <cell r="G286">
            <v>100</v>
          </cell>
          <cell r="H286">
            <v>100</v>
          </cell>
          <cell r="I286">
            <v>1500</v>
          </cell>
          <cell r="J286">
            <v>100</v>
          </cell>
          <cell r="K286">
            <v>100</v>
          </cell>
          <cell r="L286">
            <v>1600</v>
          </cell>
          <cell r="M286">
            <v>500</v>
          </cell>
          <cell r="N286">
            <v>1000</v>
          </cell>
          <cell r="O286">
            <v>10630</v>
          </cell>
          <cell r="P286">
            <v>15930</v>
          </cell>
        </row>
        <row r="287">
          <cell r="A287" t="str">
            <v>N</v>
          </cell>
          <cell r="B287" t="str">
            <v>3地域開発</v>
          </cell>
          <cell r="C287" t="str">
            <v>03産業国内</v>
          </cell>
          <cell r="D287">
            <v>0</v>
          </cell>
          <cell r="E287">
            <v>0</v>
          </cell>
          <cell r="F287">
            <v>0</v>
          </cell>
          <cell r="G287">
            <v>0</v>
          </cell>
          <cell r="H287">
            <v>0</v>
          </cell>
          <cell r="I287">
            <v>0</v>
          </cell>
          <cell r="J287">
            <v>0</v>
          </cell>
          <cell r="K287">
            <v>0</v>
          </cell>
          <cell r="L287">
            <v>0</v>
          </cell>
          <cell r="M287">
            <v>0</v>
          </cell>
          <cell r="N287">
            <v>0</v>
          </cell>
          <cell r="O287">
            <v>0</v>
          </cell>
          <cell r="P287">
            <v>0</v>
          </cell>
        </row>
        <row r="288">
          <cell r="A288" t="str">
            <v>N</v>
          </cell>
          <cell r="B288" t="str">
            <v>3地域開発</v>
          </cell>
          <cell r="C288" t="str">
            <v>07社シ国内</v>
          </cell>
          <cell r="D288">
            <v>0</v>
          </cell>
          <cell r="E288">
            <v>0</v>
          </cell>
          <cell r="F288">
            <v>0</v>
          </cell>
          <cell r="G288">
            <v>0</v>
          </cell>
          <cell r="H288">
            <v>0</v>
          </cell>
          <cell r="I288">
            <v>0</v>
          </cell>
          <cell r="J288">
            <v>0</v>
          </cell>
          <cell r="K288">
            <v>0</v>
          </cell>
          <cell r="L288">
            <v>0</v>
          </cell>
          <cell r="M288">
            <v>0</v>
          </cell>
          <cell r="N288">
            <v>0</v>
          </cell>
          <cell r="O288">
            <v>100</v>
          </cell>
          <cell r="P288">
            <v>100</v>
          </cell>
        </row>
        <row r="289">
          <cell r="A289" t="str">
            <v>N</v>
          </cell>
          <cell r="B289" t="str">
            <v>3地域開発</v>
          </cell>
          <cell r="C289" t="str">
            <v>14社情</v>
          </cell>
          <cell r="D289">
            <v>0</v>
          </cell>
          <cell r="E289">
            <v>0</v>
          </cell>
          <cell r="F289">
            <v>0</v>
          </cell>
          <cell r="G289">
            <v>0</v>
          </cell>
          <cell r="H289">
            <v>0</v>
          </cell>
          <cell r="I289">
            <v>0</v>
          </cell>
          <cell r="J289">
            <v>0</v>
          </cell>
          <cell r="K289">
            <v>0</v>
          </cell>
          <cell r="L289">
            <v>0</v>
          </cell>
          <cell r="M289">
            <v>0</v>
          </cell>
          <cell r="N289">
            <v>0</v>
          </cell>
          <cell r="O289">
            <v>0</v>
          </cell>
          <cell r="P289">
            <v>0</v>
          </cell>
        </row>
        <row r="290">
          <cell r="A290" t="str">
            <v>N</v>
          </cell>
          <cell r="B290" t="str">
            <v>3地域開発</v>
          </cell>
          <cell r="C290" t="str">
            <v>21直扱</v>
          </cell>
          <cell r="D290">
            <v>0</v>
          </cell>
          <cell r="E290">
            <v>0</v>
          </cell>
          <cell r="F290">
            <v>0</v>
          </cell>
          <cell r="G290">
            <v>0</v>
          </cell>
          <cell r="H290">
            <v>0</v>
          </cell>
          <cell r="I290">
            <v>0</v>
          </cell>
          <cell r="J290">
            <v>0</v>
          </cell>
          <cell r="K290">
            <v>0</v>
          </cell>
          <cell r="L290">
            <v>0</v>
          </cell>
          <cell r="M290">
            <v>0</v>
          </cell>
          <cell r="N290">
            <v>0</v>
          </cell>
          <cell r="O290">
            <v>0</v>
          </cell>
          <cell r="P290">
            <v>0</v>
          </cell>
        </row>
        <row r="291">
          <cell r="A291" t="str">
            <v>N</v>
          </cell>
          <cell r="B291" t="str">
            <v>3地域開発 計</v>
          </cell>
          <cell r="D291">
            <v>0</v>
          </cell>
          <cell r="E291">
            <v>0</v>
          </cell>
          <cell r="F291">
            <v>0</v>
          </cell>
          <cell r="G291">
            <v>0</v>
          </cell>
          <cell r="H291">
            <v>0</v>
          </cell>
          <cell r="I291">
            <v>0</v>
          </cell>
          <cell r="J291">
            <v>0</v>
          </cell>
          <cell r="K291">
            <v>0</v>
          </cell>
          <cell r="L291">
            <v>0</v>
          </cell>
          <cell r="M291">
            <v>0</v>
          </cell>
          <cell r="N291">
            <v>0</v>
          </cell>
          <cell r="O291">
            <v>100</v>
          </cell>
          <cell r="P291">
            <v>100</v>
          </cell>
        </row>
        <row r="292">
          <cell r="A292" t="str">
            <v>N</v>
          </cell>
          <cell r="B292" t="str">
            <v>4公共情報</v>
          </cell>
          <cell r="C292" t="str">
            <v>07社シ国内</v>
          </cell>
          <cell r="D292">
            <v>0</v>
          </cell>
          <cell r="E292">
            <v>0</v>
          </cell>
          <cell r="F292">
            <v>0</v>
          </cell>
          <cell r="G292">
            <v>0</v>
          </cell>
          <cell r="H292">
            <v>0</v>
          </cell>
          <cell r="I292">
            <v>250</v>
          </cell>
          <cell r="J292">
            <v>0</v>
          </cell>
          <cell r="K292">
            <v>0</v>
          </cell>
          <cell r="L292">
            <v>0</v>
          </cell>
          <cell r="M292">
            <v>0</v>
          </cell>
          <cell r="N292">
            <v>250</v>
          </cell>
          <cell r="O292">
            <v>1000</v>
          </cell>
          <cell r="P292">
            <v>1500</v>
          </cell>
        </row>
        <row r="293">
          <cell r="A293" t="str">
            <v>N</v>
          </cell>
          <cell r="B293" t="str">
            <v>4公共情報</v>
          </cell>
          <cell r="C293" t="str">
            <v>09社シ海</v>
          </cell>
          <cell r="D293">
            <v>0</v>
          </cell>
          <cell r="E293">
            <v>0</v>
          </cell>
          <cell r="F293">
            <v>0</v>
          </cell>
          <cell r="G293">
            <v>0</v>
          </cell>
          <cell r="H293">
            <v>0</v>
          </cell>
          <cell r="I293">
            <v>0</v>
          </cell>
          <cell r="J293">
            <v>0</v>
          </cell>
          <cell r="K293">
            <v>0</v>
          </cell>
          <cell r="L293">
            <v>0</v>
          </cell>
          <cell r="M293">
            <v>0</v>
          </cell>
          <cell r="N293">
            <v>0</v>
          </cell>
          <cell r="O293">
            <v>0</v>
          </cell>
          <cell r="P293">
            <v>0</v>
          </cell>
        </row>
        <row r="294">
          <cell r="A294" t="str">
            <v>N</v>
          </cell>
          <cell r="B294" t="str">
            <v>4公共情報</v>
          </cell>
          <cell r="C294" t="str">
            <v>13情本</v>
          </cell>
          <cell r="D294">
            <v>0</v>
          </cell>
          <cell r="E294">
            <v>0</v>
          </cell>
          <cell r="F294">
            <v>0</v>
          </cell>
          <cell r="G294">
            <v>0</v>
          </cell>
          <cell r="H294">
            <v>0</v>
          </cell>
          <cell r="I294">
            <v>0</v>
          </cell>
          <cell r="J294">
            <v>0</v>
          </cell>
          <cell r="K294">
            <v>0</v>
          </cell>
          <cell r="L294">
            <v>0</v>
          </cell>
          <cell r="M294">
            <v>0</v>
          </cell>
          <cell r="N294">
            <v>0</v>
          </cell>
          <cell r="O294">
            <v>0</v>
          </cell>
          <cell r="P294">
            <v>0</v>
          </cell>
        </row>
        <row r="295">
          <cell r="A295" t="str">
            <v>N</v>
          </cell>
          <cell r="B295" t="str">
            <v>4公共情報</v>
          </cell>
          <cell r="C295" t="str">
            <v>14社情</v>
          </cell>
          <cell r="D295">
            <v>0</v>
          </cell>
          <cell r="E295">
            <v>0</v>
          </cell>
          <cell r="F295">
            <v>0</v>
          </cell>
          <cell r="G295">
            <v>0</v>
          </cell>
          <cell r="H295">
            <v>0</v>
          </cell>
          <cell r="I295">
            <v>50</v>
          </cell>
          <cell r="J295">
            <v>0</v>
          </cell>
          <cell r="K295">
            <v>0</v>
          </cell>
          <cell r="L295">
            <v>0</v>
          </cell>
          <cell r="M295">
            <v>0</v>
          </cell>
          <cell r="N295">
            <v>100</v>
          </cell>
          <cell r="O295">
            <v>400</v>
          </cell>
          <cell r="P295">
            <v>550</v>
          </cell>
        </row>
        <row r="296">
          <cell r="A296" t="str">
            <v>N</v>
          </cell>
          <cell r="B296" t="str">
            <v>4公共情報</v>
          </cell>
          <cell r="C296" t="str">
            <v>21直扱</v>
          </cell>
          <cell r="D296">
            <v>0</v>
          </cell>
          <cell r="E296">
            <v>0</v>
          </cell>
          <cell r="F296">
            <v>0</v>
          </cell>
          <cell r="G296">
            <v>0</v>
          </cell>
          <cell r="H296">
            <v>0</v>
          </cell>
          <cell r="I296">
            <v>0</v>
          </cell>
          <cell r="J296">
            <v>0</v>
          </cell>
          <cell r="K296">
            <v>0</v>
          </cell>
          <cell r="L296">
            <v>0</v>
          </cell>
          <cell r="M296">
            <v>0</v>
          </cell>
          <cell r="N296">
            <v>0</v>
          </cell>
          <cell r="O296">
            <v>0</v>
          </cell>
          <cell r="P296">
            <v>0</v>
          </cell>
        </row>
        <row r="297">
          <cell r="A297" t="str">
            <v>N</v>
          </cell>
          <cell r="B297" t="str">
            <v>4公共情報 計</v>
          </cell>
          <cell r="D297">
            <v>0</v>
          </cell>
          <cell r="E297">
            <v>0</v>
          </cell>
          <cell r="F297">
            <v>0</v>
          </cell>
          <cell r="G297">
            <v>0</v>
          </cell>
          <cell r="H297">
            <v>0</v>
          </cell>
          <cell r="I297">
            <v>300</v>
          </cell>
          <cell r="J297">
            <v>0</v>
          </cell>
          <cell r="K297">
            <v>0</v>
          </cell>
          <cell r="L297">
            <v>0</v>
          </cell>
          <cell r="M297">
            <v>0</v>
          </cell>
          <cell r="N297">
            <v>350</v>
          </cell>
          <cell r="O297">
            <v>1400</v>
          </cell>
          <cell r="P297">
            <v>2050</v>
          </cell>
        </row>
        <row r="298">
          <cell r="A298" t="str">
            <v>N</v>
          </cell>
          <cell r="B298" t="str">
            <v>5水環境システム</v>
          </cell>
          <cell r="C298" t="str">
            <v>07社シ国内</v>
          </cell>
          <cell r="D298">
            <v>0</v>
          </cell>
          <cell r="E298">
            <v>0</v>
          </cell>
          <cell r="F298">
            <v>0</v>
          </cell>
          <cell r="G298">
            <v>0</v>
          </cell>
          <cell r="H298">
            <v>0</v>
          </cell>
          <cell r="I298">
            <v>150</v>
          </cell>
          <cell r="J298">
            <v>0</v>
          </cell>
          <cell r="K298">
            <v>0</v>
          </cell>
          <cell r="L298">
            <v>0</v>
          </cell>
          <cell r="M298">
            <v>0</v>
          </cell>
          <cell r="N298">
            <v>0</v>
          </cell>
          <cell r="O298">
            <v>650</v>
          </cell>
          <cell r="P298">
            <v>800</v>
          </cell>
        </row>
        <row r="299">
          <cell r="A299" t="str">
            <v>N</v>
          </cell>
          <cell r="B299" t="str">
            <v>5水環境システム</v>
          </cell>
          <cell r="C299" t="str">
            <v>09社シ海</v>
          </cell>
          <cell r="D299">
            <v>0</v>
          </cell>
          <cell r="E299">
            <v>0</v>
          </cell>
          <cell r="F299">
            <v>0</v>
          </cell>
          <cell r="G299">
            <v>0</v>
          </cell>
          <cell r="H299">
            <v>0</v>
          </cell>
          <cell r="I299">
            <v>0</v>
          </cell>
          <cell r="J299">
            <v>0</v>
          </cell>
          <cell r="K299">
            <v>0</v>
          </cell>
          <cell r="L299">
            <v>0</v>
          </cell>
          <cell r="M299">
            <v>0</v>
          </cell>
          <cell r="N299">
            <v>0</v>
          </cell>
          <cell r="O299">
            <v>0</v>
          </cell>
          <cell r="P299">
            <v>0</v>
          </cell>
        </row>
        <row r="300">
          <cell r="A300" t="str">
            <v>N</v>
          </cell>
          <cell r="B300" t="str">
            <v>5水環境システム</v>
          </cell>
          <cell r="C300" t="str">
            <v>14社情</v>
          </cell>
          <cell r="D300">
            <v>0</v>
          </cell>
          <cell r="E300">
            <v>0</v>
          </cell>
          <cell r="F300">
            <v>0</v>
          </cell>
          <cell r="G300">
            <v>0</v>
          </cell>
          <cell r="H300">
            <v>0</v>
          </cell>
          <cell r="I300">
            <v>0</v>
          </cell>
          <cell r="J300">
            <v>0</v>
          </cell>
          <cell r="K300">
            <v>0</v>
          </cell>
          <cell r="L300">
            <v>0</v>
          </cell>
          <cell r="M300">
            <v>0</v>
          </cell>
          <cell r="N300">
            <v>0</v>
          </cell>
          <cell r="O300">
            <v>0</v>
          </cell>
          <cell r="P300">
            <v>0</v>
          </cell>
        </row>
        <row r="301">
          <cell r="A301" t="str">
            <v>N</v>
          </cell>
          <cell r="B301" t="str">
            <v>5水環境システム</v>
          </cell>
          <cell r="C301" t="str">
            <v>20社供</v>
          </cell>
          <cell r="D301">
            <v>0</v>
          </cell>
          <cell r="E301">
            <v>0</v>
          </cell>
          <cell r="F301">
            <v>0</v>
          </cell>
          <cell r="G301">
            <v>0</v>
          </cell>
          <cell r="H301">
            <v>0</v>
          </cell>
          <cell r="I301">
            <v>0</v>
          </cell>
          <cell r="J301">
            <v>0</v>
          </cell>
          <cell r="K301">
            <v>0</v>
          </cell>
          <cell r="L301">
            <v>0</v>
          </cell>
          <cell r="M301">
            <v>0</v>
          </cell>
          <cell r="N301">
            <v>0</v>
          </cell>
          <cell r="O301">
            <v>0</v>
          </cell>
          <cell r="P301">
            <v>0</v>
          </cell>
        </row>
        <row r="302">
          <cell r="A302" t="str">
            <v>N</v>
          </cell>
          <cell r="B302" t="str">
            <v>5水環境システム</v>
          </cell>
          <cell r="C302" t="str">
            <v>21直扱</v>
          </cell>
          <cell r="D302">
            <v>0</v>
          </cell>
          <cell r="E302">
            <v>0</v>
          </cell>
          <cell r="F302">
            <v>0</v>
          </cell>
          <cell r="G302">
            <v>0</v>
          </cell>
          <cell r="H302">
            <v>0</v>
          </cell>
          <cell r="I302">
            <v>0</v>
          </cell>
          <cell r="J302">
            <v>0</v>
          </cell>
          <cell r="K302">
            <v>0</v>
          </cell>
          <cell r="L302">
            <v>0</v>
          </cell>
          <cell r="M302">
            <v>0</v>
          </cell>
          <cell r="N302">
            <v>0</v>
          </cell>
          <cell r="O302">
            <v>0</v>
          </cell>
          <cell r="P302">
            <v>0</v>
          </cell>
        </row>
        <row r="303">
          <cell r="A303" t="str">
            <v>N</v>
          </cell>
          <cell r="B303" t="str">
            <v>5水環境システム 計</v>
          </cell>
          <cell r="D303">
            <v>0</v>
          </cell>
          <cell r="E303">
            <v>0</v>
          </cell>
          <cell r="F303">
            <v>0</v>
          </cell>
          <cell r="G303">
            <v>0</v>
          </cell>
          <cell r="H303">
            <v>0</v>
          </cell>
          <cell r="I303">
            <v>150</v>
          </cell>
          <cell r="J303">
            <v>0</v>
          </cell>
          <cell r="K303">
            <v>0</v>
          </cell>
          <cell r="L303">
            <v>0</v>
          </cell>
          <cell r="M303">
            <v>0</v>
          </cell>
          <cell r="N303">
            <v>0</v>
          </cell>
          <cell r="O303">
            <v>650</v>
          </cell>
          <cell r="P303">
            <v>800</v>
          </cell>
        </row>
        <row r="304">
          <cell r="A304" t="str">
            <v>N</v>
          </cell>
          <cell r="B304" t="str">
            <v>6小規模プラント電気品</v>
          </cell>
          <cell r="C304" t="str">
            <v>07社シ国内</v>
          </cell>
          <cell r="D304">
            <v>0</v>
          </cell>
          <cell r="E304">
            <v>0</v>
          </cell>
          <cell r="F304">
            <v>0</v>
          </cell>
          <cell r="G304">
            <v>0</v>
          </cell>
          <cell r="H304">
            <v>0</v>
          </cell>
          <cell r="I304">
            <v>40</v>
          </cell>
          <cell r="J304">
            <v>0</v>
          </cell>
          <cell r="K304">
            <v>0</v>
          </cell>
          <cell r="L304">
            <v>0</v>
          </cell>
          <cell r="M304">
            <v>0</v>
          </cell>
          <cell r="N304">
            <v>100</v>
          </cell>
          <cell r="O304">
            <v>400</v>
          </cell>
          <cell r="P304">
            <v>540</v>
          </cell>
        </row>
        <row r="305">
          <cell r="A305" t="str">
            <v>N</v>
          </cell>
          <cell r="B305" t="str">
            <v>6小規模プラント電気品</v>
          </cell>
          <cell r="C305" t="str">
            <v>14社情</v>
          </cell>
          <cell r="D305">
            <v>0</v>
          </cell>
          <cell r="E305">
            <v>0</v>
          </cell>
          <cell r="F305">
            <v>0</v>
          </cell>
          <cell r="G305">
            <v>0</v>
          </cell>
          <cell r="H305">
            <v>0</v>
          </cell>
          <cell r="I305">
            <v>60</v>
          </cell>
          <cell r="J305">
            <v>0</v>
          </cell>
          <cell r="K305">
            <v>0</v>
          </cell>
          <cell r="L305">
            <v>0</v>
          </cell>
          <cell r="M305">
            <v>0</v>
          </cell>
          <cell r="N305">
            <v>100</v>
          </cell>
          <cell r="O305">
            <v>500</v>
          </cell>
          <cell r="P305">
            <v>660</v>
          </cell>
        </row>
        <row r="306">
          <cell r="A306" t="str">
            <v>N</v>
          </cell>
          <cell r="B306" t="str">
            <v>6小規模プラント電気品</v>
          </cell>
          <cell r="C306" t="str">
            <v>20社供</v>
          </cell>
          <cell r="D306">
            <v>0</v>
          </cell>
          <cell r="E306">
            <v>0</v>
          </cell>
          <cell r="F306">
            <v>0</v>
          </cell>
          <cell r="G306">
            <v>0</v>
          </cell>
          <cell r="H306">
            <v>0</v>
          </cell>
          <cell r="I306">
            <v>0</v>
          </cell>
          <cell r="J306">
            <v>0</v>
          </cell>
          <cell r="K306">
            <v>0</v>
          </cell>
          <cell r="L306">
            <v>0</v>
          </cell>
          <cell r="M306">
            <v>0</v>
          </cell>
          <cell r="N306">
            <v>0</v>
          </cell>
          <cell r="O306">
            <v>0</v>
          </cell>
          <cell r="P306">
            <v>0</v>
          </cell>
        </row>
        <row r="307">
          <cell r="A307" t="str">
            <v>N</v>
          </cell>
          <cell r="B307" t="str">
            <v>6小規模プラント電気品</v>
          </cell>
          <cell r="C307" t="str">
            <v>21直扱</v>
          </cell>
          <cell r="D307">
            <v>0</v>
          </cell>
          <cell r="E307">
            <v>0</v>
          </cell>
          <cell r="F307">
            <v>0</v>
          </cell>
          <cell r="G307">
            <v>0</v>
          </cell>
          <cell r="H307">
            <v>0</v>
          </cell>
          <cell r="I307">
            <v>0</v>
          </cell>
          <cell r="J307">
            <v>0</v>
          </cell>
          <cell r="K307">
            <v>0</v>
          </cell>
          <cell r="L307">
            <v>0</v>
          </cell>
          <cell r="M307">
            <v>0</v>
          </cell>
          <cell r="N307">
            <v>0</v>
          </cell>
          <cell r="O307">
            <v>0</v>
          </cell>
          <cell r="P307">
            <v>0</v>
          </cell>
        </row>
        <row r="308">
          <cell r="A308" t="str">
            <v>N</v>
          </cell>
          <cell r="B308" t="str">
            <v>6小規模プラント電気品 計</v>
          </cell>
          <cell r="D308">
            <v>0</v>
          </cell>
          <cell r="E308">
            <v>0</v>
          </cell>
          <cell r="F308">
            <v>0</v>
          </cell>
          <cell r="G308">
            <v>0</v>
          </cell>
          <cell r="H308">
            <v>0</v>
          </cell>
          <cell r="I308">
            <v>100</v>
          </cell>
          <cell r="J308">
            <v>0</v>
          </cell>
          <cell r="K308">
            <v>0</v>
          </cell>
          <cell r="L308">
            <v>0</v>
          </cell>
          <cell r="M308">
            <v>0</v>
          </cell>
          <cell r="N308">
            <v>200</v>
          </cell>
          <cell r="O308">
            <v>900</v>
          </cell>
          <cell r="P308">
            <v>1200</v>
          </cell>
        </row>
        <row r="309">
          <cell r="A309" t="str">
            <v>N</v>
          </cell>
          <cell r="B309" t="str">
            <v>7海外水処理</v>
          </cell>
          <cell r="C309" t="str">
            <v>09社シ海</v>
          </cell>
          <cell r="D309">
            <v>0</v>
          </cell>
          <cell r="E309">
            <v>0</v>
          </cell>
          <cell r="F309">
            <v>0</v>
          </cell>
          <cell r="G309">
            <v>0</v>
          </cell>
          <cell r="H309">
            <v>0</v>
          </cell>
          <cell r="I309">
            <v>100</v>
          </cell>
          <cell r="J309">
            <v>0</v>
          </cell>
          <cell r="K309">
            <v>0</v>
          </cell>
          <cell r="L309">
            <v>0</v>
          </cell>
          <cell r="M309">
            <v>0</v>
          </cell>
          <cell r="N309">
            <v>200</v>
          </cell>
          <cell r="O309">
            <v>400</v>
          </cell>
          <cell r="P309">
            <v>700</v>
          </cell>
        </row>
        <row r="310">
          <cell r="A310" t="str">
            <v>N</v>
          </cell>
          <cell r="B310" t="str">
            <v>7海外水処理 計</v>
          </cell>
          <cell r="D310">
            <v>0</v>
          </cell>
          <cell r="E310">
            <v>0</v>
          </cell>
          <cell r="F310">
            <v>0</v>
          </cell>
          <cell r="G310">
            <v>0</v>
          </cell>
          <cell r="H310">
            <v>0</v>
          </cell>
          <cell r="I310">
            <v>100</v>
          </cell>
          <cell r="J310">
            <v>0</v>
          </cell>
          <cell r="K310">
            <v>0</v>
          </cell>
          <cell r="L310">
            <v>0</v>
          </cell>
          <cell r="M310">
            <v>0</v>
          </cell>
          <cell r="N310">
            <v>200</v>
          </cell>
          <cell r="O310">
            <v>400</v>
          </cell>
          <cell r="P310">
            <v>700</v>
          </cell>
        </row>
        <row r="311">
          <cell r="A311" t="str">
            <v>N</v>
          </cell>
          <cell r="B311" t="str">
            <v>8公共(電動機)</v>
          </cell>
          <cell r="C311" t="str">
            <v>07社シ国内</v>
          </cell>
          <cell r="D311">
            <v>0</v>
          </cell>
          <cell r="E311">
            <v>0</v>
          </cell>
          <cell r="F311">
            <v>0</v>
          </cell>
          <cell r="G311">
            <v>0</v>
          </cell>
          <cell r="H311">
            <v>0</v>
          </cell>
          <cell r="I311">
            <v>0</v>
          </cell>
          <cell r="J311">
            <v>0</v>
          </cell>
          <cell r="K311">
            <v>0</v>
          </cell>
          <cell r="L311">
            <v>0</v>
          </cell>
          <cell r="M311">
            <v>0</v>
          </cell>
          <cell r="N311">
            <v>0</v>
          </cell>
          <cell r="O311">
            <v>20</v>
          </cell>
          <cell r="P311">
            <v>20</v>
          </cell>
        </row>
        <row r="312">
          <cell r="A312" t="str">
            <v>N</v>
          </cell>
          <cell r="B312" t="str">
            <v>8公共(電動機)</v>
          </cell>
          <cell r="C312" t="str">
            <v>14社情</v>
          </cell>
          <cell r="D312">
            <v>0</v>
          </cell>
          <cell r="E312">
            <v>0</v>
          </cell>
          <cell r="F312">
            <v>0</v>
          </cell>
          <cell r="G312">
            <v>0</v>
          </cell>
          <cell r="H312">
            <v>0</v>
          </cell>
          <cell r="I312">
            <v>0</v>
          </cell>
          <cell r="J312">
            <v>0</v>
          </cell>
          <cell r="K312">
            <v>0</v>
          </cell>
          <cell r="L312">
            <v>0</v>
          </cell>
          <cell r="M312">
            <v>0</v>
          </cell>
          <cell r="N312">
            <v>0</v>
          </cell>
          <cell r="O312">
            <v>0</v>
          </cell>
          <cell r="P312">
            <v>0</v>
          </cell>
        </row>
        <row r="313">
          <cell r="A313" t="str">
            <v>N</v>
          </cell>
          <cell r="B313" t="str">
            <v>8公共(電動機) 計</v>
          </cell>
          <cell r="D313">
            <v>0</v>
          </cell>
          <cell r="E313">
            <v>0</v>
          </cell>
          <cell r="F313">
            <v>0</v>
          </cell>
          <cell r="G313">
            <v>0</v>
          </cell>
          <cell r="H313">
            <v>0</v>
          </cell>
          <cell r="I313">
            <v>0</v>
          </cell>
          <cell r="J313">
            <v>0</v>
          </cell>
          <cell r="K313">
            <v>0</v>
          </cell>
          <cell r="L313">
            <v>0</v>
          </cell>
          <cell r="M313">
            <v>0</v>
          </cell>
          <cell r="N313">
            <v>0</v>
          </cell>
          <cell r="O313">
            <v>20</v>
          </cell>
          <cell r="P313">
            <v>20</v>
          </cell>
        </row>
        <row r="314">
          <cell r="A314" t="str">
            <v>N 計</v>
          </cell>
          <cell r="D314">
            <v>100</v>
          </cell>
          <cell r="E314">
            <v>20</v>
          </cell>
          <cell r="F314">
            <v>180</v>
          </cell>
          <cell r="G314">
            <v>100</v>
          </cell>
          <cell r="H314">
            <v>100</v>
          </cell>
          <cell r="I314">
            <v>2650</v>
          </cell>
          <cell r="J314">
            <v>100</v>
          </cell>
          <cell r="K314">
            <v>100</v>
          </cell>
          <cell r="L314">
            <v>1700</v>
          </cell>
          <cell r="M314">
            <v>600</v>
          </cell>
          <cell r="N314">
            <v>2250</v>
          </cell>
          <cell r="O314">
            <v>17100</v>
          </cell>
          <cell r="P314">
            <v>25000</v>
          </cell>
        </row>
        <row r="315">
          <cell r="A315" t="str">
            <v>S</v>
          </cell>
          <cell r="B315" t="str">
            <v>1鉄鋼電機</v>
          </cell>
          <cell r="C315" t="str">
            <v>01電力</v>
          </cell>
          <cell r="D315">
            <v>0</v>
          </cell>
          <cell r="E315">
            <v>0</v>
          </cell>
          <cell r="F315">
            <v>0</v>
          </cell>
          <cell r="G315">
            <v>0</v>
          </cell>
          <cell r="H315">
            <v>0</v>
          </cell>
          <cell r="I315">
            <v>0</v>
          </cell>
          <cell r="J315">
            <v>0</v>
          </cell>
          <cell r="K315">
            <v>0</v>
          </cell>
          <cell r="L315">
            <v>0</v>
          </cell>
          <cell r="M315">
            <v>0</v>
          </cell>
          <cell r="N315">
            <v>0</v>
          </cell>
          <cell r="O315">
            <v>0</v>
          </cell>
          <cell r="P315">
            <v>0</v>
          </cell>
        </row>
        <row r="316">
          <cell r="A316" t="str">
            <v>S</v>
          </cell>
          <cell r="B316" t="str">
            <v>1鉄鋼電機</v>
          </cell>
          <cell r="C316" t="str">
            <v>03産業国内</v>
          </cell>
          <cell r="D316">
            <v>0</v>
          </cell>
          <cell r="E316">
            <v>0</v>
          </cell>
          <cell r="F316">
            <v>0</v>
          </cell>
          <cell r="G316">
            <v>0</v>
          </cell>
          <cell r="H316">
            <v>0</v>
          </cell>
          <cell r="I316">
            <v>900</v>
          </cell>
          <cell r="J316">
            <v>0</v>
          </cell>
          <cell r="K316">
            <v>0</v>
          </cell>
          <cell r="L316">
            <v>0</v>
          </cell>
          <cell r="M316">
            <v>0</v>
          </cell>
          <cell r="N316">
            <v>300</v>
          </cell>
          <cell r="O316">
            <v>3350</v>
          </cell>
          <cell r="P316">
            <v>4550</v>
          </cell>
        </row>
        <row r="317">
          <cell r="A317" t="str">
            <v>S</v>
          </cell>
          <cell r="B317" t="str">
            <v>1鉄鋼電機</v>
          </cell>
          <cell r="C317" t="str">
            <v>04産業海外</v>
          </cell>
          <cell r="D317">
            <v>0</v>
          </cell>
          <cell r="E317">
            <v>0</v>
          </cell>
          <cell r="F317">
            <v>0</v>
          </cell>
          <cell r="G317">
            <v>0</v>
          </cell>
          <cell r="H317">
            <v>0</v>
          </cell>
          <cell r="I317">
            <v>100</v>
          </cell>
          <cell r="J317">
            <v>0</v>
          </cell>
          <cell r="K317">
            <v>0</v>
          </cell>
          <cell r="L317">
            <v>0</v>
          </cell>
          <cell r="M317">
            <v>0</v>
          </cell>
          <cell r="N317">
            <v>150</v>
          </cell>
          <cell r="O317">
            <v>3000</v>
          </cell>
          <cell r="P317">
            <v>3250</v>
          </cell>
        </row>
        <row r="318">
          <cell r="A318" t="str">
            <v>S</v>
          </cell>
          <cell r="B318" t="str">
            <v>1鉄鋼電機</v>
          </cell>
          <cell r="C318" t="str">
            <v>21直扱</v>
          </cell>
          <cell r="D318">
            <v>0</v>
          </cell>
          <cell r="E318">
            <v>0</v>
          </cell>
          <cell r="F318">
            <v>0</v>
          </cell>
          <cell r="G318">
            <v>0</v>
          </cell>
          <cell r="H318">
            <v>0</v>
          </cell>
          <cell r="I318">
            <v>0</v>
          </cell>
          <cell r="J318">
            <v>0</v>
          </cell>
          <cell r="K318">
            <v>0</v>
          </cell>
          <cell r="L318">
            <v>0</v>
          </cell>
          <cell r="M318">
            <v>0</v>
          </cell>
          <cell r="N318">
            <v>0</v>
          </cell>
          <cell r="O318">
            <v>0</v>
          </cell>
          <cell r="P318">
            <v>0</v>
          </cell>
        </row>
        <row r="319">
          <cell r="A319" t="str">
            <v>S</v>
          </cell>
          <cell r="B319" t="str">
            <v>1鉄鋼電機 計</v>
          </cell>
          <cell r="D319">
            <v>0</v>
          </cell>
          <cell r="E319">
            <v>0</v>
          </cell>
          <cell r="F319">
            <v>0</v>
          </cell>
          <cell r="G319">
            <v>0</v>
          </cell>
          <cell r="H319">
            <v>0</v>
          </cell>
          <cell r="I319">
            <v>1000</v>
          </cell>
          <cell r="J319">
            <v>0</v>
          </cell>
          <cell r="K319">
            <v>0</v>
          </cell>
          <cell r="L319">
            <v>0</v>
          </cell>
          <cell r="M319">
            <v>0</v>
          </cell>
          <cell r="N319">
            <v>450</v>
          </cell>
          <cell r="O319">
            <v>6350</v>
          </cell>
          <cell r="P319">
            <v>7800</v>
          </cell>
        </row>
        <row r="320">
          <cell r="A320" t="str">
            <v>S</v>
          </cell>
          <cell r="B320" t="str">
            <v>2鉄鋼計算機応用</v>
          </cell>
          <cell r="C320" t="str">
            <v>03産業国内</v>
          </cell>
          <cell r="D320">
            <v>0</v>
          </cell>
          <cell r="E320">
            <v>0</v>
          </cell>
          <cell r="F320">
            <v>0</v>
          </cell>
          <cell r="G320">
            <v>0</v>
          </cell>
          <cell r="H320">
            <v>0</v>
          </cell>
          <cell r="I320">
            <v>200</v>
          </cell>
          <cell r="J320">
            <v>0</v>
          </cell>
          <cell r="K320">
            <v>0</v>
          </cell>
          <cell r="L320">
            <v>0</v>
          </cell>
          <cell r="M320">
            <v>0</v>
          </cell>
          <cell r="N320">
            <v>0</v>
          </cell>
          <cell r="O320">
            <v>750</v>
          </cell>
          <cell r="P320">
            <v>950</v>
          </cell>
        </row>
        <row r="321">
          <cell r="A321" t="str">
            <v>S</v>
          </cell>
          <cell r="B321" t="str">
            <v>2鉄鋼計算機応用</v>
          </cell>
          <cell r="C321" t="str">
            <v>04産業海外</v>
          </cell>
          <cell r="D321">
            <v>0</v>
          </cell>
          <cell r="E321">
            <v>0</v>
          </cell>
          <cell r="F321">
            <v>0</v>
          </cell>
          <cell r="G321">
            <v>0</v>
          </cell>
          <cell r="H321">
            <v>0</v>
          </cell>
          <cell r="I321">
            <v>50</v>
          </cell>
          <cell r="J321">
            <v>0</v>
          </cell>
          <cell r="K321">
            <v>0</v>
          </cell>
          <cell r="L321">
            <v>0</v>
          </cell>
          <cell r="M321">
            <v>0</v>
          </cell>
          <cell r="N321">
            <v>0</v>
          </cell>
          <cell r="O321">
            <v>700</v>
          </cell>
          <cell r="P321">
            <v>750</v>
          </cell>
        </row>
        <row r="322">
          <cell r="A322" t="str">
            <v>S</v>
          </cell>
          <cell r="B322" t="str">
            <v>2鉄鋼計算機応用 計</v>
          </cell>
          <cell r="D322">
            <v>0</v>
          </cell>
          <cell r="E322">
            <v>0</v>
          </cell>
          <cell r="F322">
            <v>0</v>
          </cell>
          <cell r="G322">
            <v>0</v>
          </cell>
          <cell r="H322">
            <v>0</v>
          </cell>
          <cell r="I322">
            <v>250</v>
          </cell>
          <cell r="J322">
            <v>0</v>
          </cell>
          <cell r="K322">
            <v>0</v>
          </cell>
          <cell r="L322">
            <v>0</v>
          </cell>
          <cell r="M322">
            <v>0</v>
          </cell>
          <cell r="N322">
            <v>0</v>
          </cell>
          <cell r="O322">
            <v>1450</v>
          </cell>
          <cell r="P322">
            <v>1700</v>
          </cell>
        </row>
        <row r="323">
          <cell r="A323" t="str">
            <v>S</v>
          </cell>
          <cell r="B323" t="str">
            <v>4製銑製鋼</v>
          </cell>
          <cell r="C323" t="str">
            <v>03産業国内</v>
          </cell>
          <cell r="D323">
            <v>0</v>
          </cell>
          <cell r="E323">
            <v>0</v>
          </cell>
          <cell r="F323">
            <v>0</v>
          </cell>
          <cell r="G323">
            <v>0</v>
          </cell>
          <cell r="H323">
            <v>0</v>
          </cell>
          <cell r="I323">
            <v>150</v>
          </cell>
          <cell r="J323">
            <v>0</v>
          </cell>
          <cell r="K323">
            <v>0</v>
          </cell>
          <cell r="L323">
            <v>0</v>
          </cell>
          <cell r="M323">
            <v>0</v>
          </cell>
          <cell r="N323">
            <v>0</v>
          </cell>
          <cell r="O323">
            <v>350</v>
          </cell>
          <cell r="P323">
            <v>500</v>
          </cell>
        </row>
        <row r="324">
          <cell r="A324" t="str">
            <v>S</v>
          </cell>
          <cell r="B324" t="str">
            <v>4製銑製鋼</v>
          </cell>
          <cell r="C324" t="str">
            <v>04産業海外</v>
          </cell>
          <cell r="D324">
            <v>0</v>
          </cell>
          <cell r="E324">
            <v>0</v>
          </cell>
          <cell r="F324">
            <v>0</v>
          </cell>
          <cell r="G324">
            <v>0</v>
          </cell>
          <cell r="H324">
            <v>0</v>
          </cell>
          <cell r="I324">
            <v>0</v>
          </cell>
          <cell r="J324">
            <v>0</v>
          </cell>
          <cell r="K324">
            <v>0</v>
          </cell>
          <cell r="L324">
            <v>0</v>
          </cell>
          <cell r="M324">
            <v>0</v>
          </cell>
          <cell r="N324">
            <v>0</v>
          </cell>
          <cell r="O324">
            <v>0</v>
          </cell>
          <cell r="P324">
            <v>0</v>
          </cell>
        </row>
        <row r="325">
          <cell r="A325" t="str">
            <v>S</v>
          </cell>
          <cell r="B325" t="str">
            <v>4製銑製鋼 計</v>
          </cell>
          <cell r="D325">
            <v>0</v>
          </cell>
          <cell r="E325">
            <v>0</v>
          </cell>
          <cell r="F325">
            <v>0</v>
          </cell>
          <cell r="G325">
            <v>0</v>
          </cell>
          <cell r="H325">
            <v>0</v>
          </cell>
          <cell r="I325">
            <v>150</v>
          </cell>
          <cell r="J325">
            <v>0</v>
          </cell>
          <cell r="K325">
            <v>0</v>
          </cell>
          <cell r="L325">
            <v>0</v>
          </cell>
          <cell r="M325">
            <v>0</v>
          </cell>
          <cell r="N325">
            <v>0</v>
          </cell>
          <cell r="O325">
            <v>350</v>
          </cell>
          <cell r="P325">
            <v>500</v>
          </cell>
        </row>
        <row r="326">
          <cell r="A326" t="str">
            <v>S</v>
          </cell>
          <cell r="B326" t="str">
            <v>5為替変動,その他</v>
          </cell>
          <cell r="C326" t="str">
            <v>01電力</v>
          </cell>
          <cell r="D326">
            <v>0</v>
          </cell>
          <cell r="E326">
            <v>0</v>
          </cell>
          <cell r="F326">
            <v>0</v>
          </cell>
          <cell r="G326">
            <v>0</v>
          </cell>
          <cell r="H326">
            <v>0</v>
          </cell>
          <cell r="I326">
            <v>0</v>
          </cell>
          <cell r="J326">
            <v>0</v>
          </cell>
          <cell r="K326">
            <v>0</v>
          </cell>
          <cell r="L326">
            <v>0</v>
          </cell>
          <cell r="M326">
            <v>0</v>
          </cell>
          <cell r="N326">
            <v>0</v>
          </cell>
          <cell r="O326">
            <v>0</v>
          </cell>
          <cell r="P326">
            <v>0</v>
          </cell>
        </row>
        <row r="327">
          <cell r="A327" t="str">
            <v>S</v>
          </cell>
          <cell r="B327" t="str">
            <v>5為替変動,その他</v>
          </cell>
          <cell r="C327" t="str">
            <v>07社シ国内</v>
          </cell>
          <cell r="D327">
            <v>0</v>
          </cell>
          <cell r="E327">
            <v>0</v>
          </cell>
          <cell r="F327">
            <v>0</v>
          </cell>
          <cell r="G327">
            <v>0</v>
          </cell>
          <cell r="H327">
            <v>0</v>
          </cell>
          <cell r="I327">
            <v>0</v>
          </cell>
          <cell r="J327">
            <v>0</v>
          </cell>
          <cell r="K327">
            <v>0</v>
          </cell>
          <cell r="L327">
            <v>0</v>
          </cell>
          <cell r="M327">
            <v>0</v>
          </cell>
          <cell r="N327">
            <v>0</v>
          </cell>
          <cell r="O327">
            <v>0</v>
          </cell>
          <cell r="P327">
            <v>0</v>
          </cell>
        </row>
        <row r="328">
          <cell r="A328" t="str">
            <v>S</v>
          </cell>
          <cell r="B328" t="str">
            <v>5為替変動,その他</v>
          </cell>
          <cell r="C328" t="str">
            <v>14社情</v>
          </cell>
          <cell r="D328">
            <v>0</v>
          </cell>
          <cell r="E328">
            <v>0</v>
          </cell>
          <cell r="F328">
            <v>0</v>
          </cell>
          <cell r="G328">
            <v>0</v>
          </cell>
          <cell r="H328">
            <v>0</v>
          </cell>
          <cell r="I328">
            <v>0</v>
          </cell>
          <cell r="J328">
            <v>0</v>
          </cell>
          <cell r="K328">
            <v>0</v>
          </cell>
          <cell r="L328">
            <v>0</v>
          </cell>
          <cell r="M328">
            <v>0</v>
          </cell>
          <cell r="N328">
            <v>0</v>
          </cell>
          <cell r="O328">
            <v>0</v>
          </cell>
          <cell r="P328">
            <v>0</v>
          </cell>
        </row>
        <row r="329">
          <cell r="A329" t="str">
            <v>S</v>
          </cell>
          <cell r="B329" t="str">
            <v>5為替変動,その他</v>
          </cell>
          <cell r="C329" t="str">
            <v>22その他</v>
          </cell>
          <cell r="D329">
            <v>0</v>
          </cell>
          <cell r="E329">
            <v>0</v>
          </cell>
          <cell r="F329">
            <v>0</v>
          </cell>
          <cell r="G329">
            <v>0</v>
          </cell>
          <cell r="H329">
            <v>0</v>
          </cell>
          <cell r="I329">
            <v>0</v>
          </cell>
          <cell r="J329">
            <v>0</v>
          </cell>
          <cell r="K329">
            <v>0</v>
          </cell>
          <cell r="L329">
            <v>0</v>
          </cell>
          <cell r="M329">
            <v>0</v>
          </cell>
          <cell r="N329">
            <v>0</v>
          </cell>
          <cell r="O329">
            <v>0</v>
          </cell>
          <cell r="P329">
            <v>0</v>
          </cell>
        </row>
        <row r="330">
          <cell r="A330" t="str">
            <v>S</v>
          </cell>
          <cell r="B330" t="str">
            <v>5為替変動,その他 計</v>
          </cell>
          <cell r="D330">
            <v>0</v>
          </cell>
          <cell r="E330">
            <v>0</v>
          </cell>
          <cell r="F330">
            <v>0</v>
          </cell>
          <cell r="G330">
            <v>0</v>
          </cell>
          <cell r="H330">
            <v>0</v>
          </cell>
          <cell r="I330">
            <v>0</v>
          </cell>
          <cell r="J330">
            <v>0</v>
          </cell>
          <cell r="K330">
            <v>0</v>
          </cell>
          <cell r="L330">
            <v>0</v>
          </cell>
          <cell r="M330">
            <v>0</v>
          </cell>
          <cell r="N330">
            <v>0</v>
          </cell>
          <cell r="O330">
            <v>0</v>
          </cell>
          <cell r="P330">
            <v>0</v>
          </cell>
        </row>
        <row r="331">
          <cell r="A331" t="str">
            <v>S</v>
          </cell>
          <cell r="B331" t="str">
            <v>6鉄鋼（電動機）</v>
          </cell>
          <cell r="C331" t="str">
            <v>03産業国内</v>
          </cell>
          <cell r="D331">
            <v>0</v>
          </cell>
          <cell r="E331">
            <v>0</v>
          </cell>
          <cell r="F331">
            <v>0</v>
          </cell>
          <cell r="G331">
            <v>0</v>
          </cell>
          <cell r="H331">
            <v>0</v>
          </cell>
          <cell r="I331">
            <v>200</v>
          </cell>
          <cell r="J331">
            <v>0</v>
          </cell>
          <cell r="K331">
            <v>0</v>
          </cell>
          <cell r="L331">
            <v>0</v>
          </cell>
          <cell r="M331">
            <v>0</v>
          </cell>
          <cell r="N331">
            <v>0</v>
          </cell>
          <cell r="O331">
            <v>1000</v>
          </cell>
          <cell r="P331">
            <v>1200</v>
          </cell>
        </row>
        <row r="332">
          <cell r="A332" t="str">
            <v>S</v>
          </cell>
          <cell r="B332" t="str">
            <v>6鉄鋼（電動機）</v>
          </cell>
          <cell r="C332" t="str">
            <v>04産業海外</v>
          </cell>
          <cell r="D332">
            <v>0</v>
          </cell>
          <cell r="E332">
            <v>0</v>
          </cell>
          <cell r="F332">
            <v>0</v>
          </cell>
          <cell r="G332">
            <v>0</v>
          </cell>
          <cell r="H332">
            <v>0</v>
          </cell>
          <cell r="I332">
            <v>0</v>
          </cell>
          <cell r="J332">
            <v>0</v>
          </cell>
          <cell r="K332">
            <v>0</v>
          </cell>
          <cell r="L332">
            <v>0</v>
          </cell>
          <cell r="M332">
            <v>0</v>
          </cell>
          <cell r="N332">
            <v>0</v>
          </cell>
          <cell r="O332">
            <v>300</v>
          </cell>
          <cell r="P332">
            <v>300</v>
          </cell>
        </row>
        <row r="333">
          <cell r="A333" t="str">
            <v>S</v>
          </cell>
          <cell r="B333" t="str">
            <v>6鉄鋼（電動機） 計</v>
          </cell>
          <cell r="D333">
            <v>0</v>
          </cell>
          <cell r="E333">
            <v>0</v>
          </cell>
          <cell r="F333">
            <v>0</v>
          </cell>
          <cell r="G333">
            <v>0</v>
          </cell>
          <cell r="H333">
            <v>0</v>
          </cell>
          <cell r="I333">
            <v>200</v>
          </cell>
          <cell r="J333">
            <v>0</v>
          </cell>
          <cell r="K333">
            <v>0</v>
          </cell>
          <cell r="L333">
            <v>0</v>
          </cell>
          <cell r="M333">
            <v>0</v>
          </cell>
          <cell r="N333">
            <v>0</v>
          </cell>
          <cell r="O333">
            <v>1300</v>
          </cell>
          <cell r="P333">
            <v>1500</v>
          </cell>
        </row>
        <row r="334">
          <cell r="A334" t="str">
            <v>S 計</v>
          </cell>
          <cell r="D334">
            <v>0</v>
          </cell>
          <cell r="E334">
            <v>0</v>
          </cell>
          <cell r="F334">
            <v>0</v>
          </cell>
          <cell r="G334">
            <v>0</v>
          </cell>
          <cell r="H334">
            <v>0</v>
          </cell>
          <cell r="I334">
            <v>1600</v>
          </cell>
          <cell r="J334">
            <v>0</v>
          </cell>
          <cell r="K334">
            <v>0</v>
          </cell>
          <cell r="L334">
            <v>0</v>
          </cell>
          <cell r="M334">
            <v>0</v>
          </cell>
          <cell r="N334">
            <v>450</v>
          </cell>
          <cell r="O334">
            <v>9450</v>
          </cell>
          <cell r="P334">
            <v>11500</v>
          </cell>
        </row>
        <row r="335">
          <cell r="A335" t="str">
            <v>T</v>
          </cell>
          <cell r="B335" t="str">
            <v>01Ｔ／Ｇプラント</v>
          </cell>
          <cell r="C335" t="str">
            <v>01電力</v>
          </cell>
          <cell r="D335">
            <v>0</v>
          </cell>
          <cell r="E335">
            <v>0</v>
          </cell>
          <cell r="F335">
            <v>0</v>
          </cell>
          <cell r="G335">
            <v>1130</v>
          </cell>
          <cell r="H335">
            <v>2290</v>
          </cell>
          <cell r="I335">
            <v>0</v>
          </cell>
          <cell r="J335">
            <v>0</v>
          </cell>
          <cell r="K335">
            <v>0</v>
          </cell>
          <cell r="L335">
            <v>0</v>
          </cell>
          <cell r="M335">
            <v>0</v>
          </cell>
          <cell r="N335">
            <v>0</v>
          </cell>
          <cell r="O335">
            <v>0</v>
          </cell>
          <cell r="P335">
            <v>3420</v>
          </cell>
        </row>
        <row r="336">
          <cell r="A336" t="str">
            <v>T</v>
          </cell>
          <cell r="B336" t="str">
            <v>01Ｔ／Ｇプラント</v>
          </cell>
          <cell r="C336" t="str">
            <v>02電力海</v>
          </cell>
          <cell r="D336">
            <v>1460</v>
          </cell>
          <cell r="E336">
            <v>2100</v>
          </cell>
          <cell r="F336">
            <v>1520</v>
          </cell>
          <cell r="G336">
            <v>1090</v>
          </cell>
          <cell r="H336">
            <v>0</v>
          </cell>
          <cell r="I336">
            <v>1920</v>
          </cell>
          <cell r="J336">
            <v>1140</v>
          </cell>
          <cell r="K336">
            <v>0</v>
          </cell>
          <cell r="L336">
            <v>660</v>
          </cell>
          <cell r="M336">
            <v>0</v>
          </cell>
          <cell r="N336">
            <v>0</v>
          </cell>
          <cell r="O336">
            <v>2390</v>
          </cell>
          <cell r="P336">
            <v>12280</v>
          </cell>
        </row>
        <row r="337">
          <cell r="A337" t="str">
            <v>T</v>
          </cell>
          <cell r="B337" t="str">
            <v>01Ｔ／Ｇプラント 計</v>
          </cell>
          <cell r="D337">
            <v>1460</v>
          </cell>
          <cell r="E337">
            <v>2100</v>
          </cell>
          <cell r="F337">
            <v>1520</v>
          </cell>
          <cell r="G337">
            <v>2220</v>
          </cell>
          <cell r="H337">
            <v>2290</v>
          </cell>
          <cell r="I337">
            <v>1920</v>
          </cell>
          <cell r="J337">
            <v>1140</v>
          </cell>
          <cell r="K337">
            <v>0</v>
          </cell>
          <cell r="L337">
            <v>660</v>
          </cell>
          <cell r="M337">
            <v>0</v>
          </cell>
          <cell r="N337">
            <v>0</v>
          </cell>
          <cell r="O337">
            <v>2390</v>
          </cell>
          <cell r="P337">
            <v>15700</v>
          </cell>
        </row>
        <row r="338">
          <cell r="A338" t="str">
            <v>T</v>
          </cell>
          <cell r="B338" t="str">
            <v>02Ｔ／Ｇ予防保全</v>
          </cell>
          <cell r="C338" t="str">
            <v>01電力</v>
          </cell>
          <cell r="D338">
            <v>0</v>
          </cell>
          <cell r="E338">
            <v>30</v>
          </cell>
          <cell r="F338">
            <v>70</v>
          </cell>
          <cell r="G338">
            <v>470</v>
          </cell>
          <cell r="H338">
            <v>50</v>
          </cell>
          <cell r="I338">
            <v>20</v>
          </cell>
          <cell r="J338">
            <v>180</v>
          </cell>
          <cell r="K338">
            <v>170</v>
          </cell>
          <cell r="L338">
            <v>40</v>
          </cell>
          <cell r="M338">
            <v>0</v>
          </cell>
          <cell r="N338">
            <v>50</v>
          </cell>
          <cell r="O338">
            <v>2800</v>
          </cell>
          <cell r="P338">
            <v>3880</v>
          </cell>
        </row>
        <row r="339">
          <cell r="A339" t="str">
            <v>T</v>
          </cell>
          <cell r="B339" t="str">
            <v>02Ｔ／Ｇ予防保全</v>
          </cell>
          <cell r="C339" t="str">
            <v>02電力海</v>
          </cell>
          <cell r="D339">
            <v>0</v>
          </cell>
          <cell r="E339">
            <v>0</v>
          </cell>
          <cell r="F339">
            <v>0</v>
          </cell>
          <cell r="G339">
            <v>0</v>
          </cell>
          <cell r="H339">
            <v>0</v>
          </cell>
          <cell r="I339">
            <v>0</v>
          </cell>
          <cell r="J339">
            <v>0</v>
          </cell>
          <cell r="K339">
            <v>0</v>
          </cell>
          <cell r="L339">
            <v>0</v>
          </cell>
          <cell r="M339">
            <v>0</v>
          </cell>
          <cell r="N339">
            <v>0</v>
          </cell>
          <cell r="O339">
            <v>650</v>
          </cell>
          <cell r="P339">
            <v>650</v>
          </cell>
        </row>
        <row r="340">
          <cell r="A340" t="str">
            <v>T</v>
          </cell>
          <cell r="B340" t="str">
            <v>02Ｔ／Ｇ予防保全</v>
          </cell>
          <cell r="C340" t="str">
            <v>05交通国内</v>
          </cell>
          <cell r="D340">
            <v>0</v>
          </cell>
          <cell r="E340">
            <v>0</v>
          </cell>
          <cell r="F340">
            <v>0</v>
          </cell>
          <cell r="G340">
            <v>0</v>
          </cell>
          <cell r="H340">
            <v>0</v>
          </cell>
          <cell r="I340">
            <v>0</v>
          </cell>
          <cell r="J340">
            <v>0</v>
          </cell>
          <cell r="K340">
            <v>0</v>
          </cell>
          <cell r="L340">
            <v>0</v>
          </cell>
          <cell r="M340">
            <v>0</v>
          </cell>
          <cell r="N340">
            <v>0</v>
          </cell>
          <cell r="O340">
            <v>0</v>
          </cell>
          <cell r="P340">
            <v>0</v>
          </cell>
        </row>
        <row r="341">
          <cell r="A341" t="str">
            <v>T</v>
          </cell>
          <cell r="B341" t="str">
            <v>02Ｔ／Ｇ予防保全</v>
          </cell>
          <cell r="C341" t="str">
            <v>21直扱</v>
          </cell>
          <cell r="D341">
            <v>0</v>
          </cell>
          <cell r="E341">
            <v>0</v>
          </cell>
          <cell r="F341">
            <v>0</v>
          </cell>
          <cell r="G341">
            <v>0</v>
          </cell>
          <cell r="H341">
            <v>0</v>
          </cell>
          <cell r="I341">
            <v>0</v>
          </cell>
          <cell r="J341">
            <v>0</v>
          </cell>
          <cell r="K341">
            <v>0</v>
          </cell>
          <cell r="L341">
            <v>0</v>
          </cell>
          <cell r="M341">
            <v>0</v>
          </cell>
          <cell r="N341">
            <v>0</v>
          </cell>
          <cell r="O341">
            <v>0</v>
          </cell>
          <cell r="P341">
            <v>0</v>
          </cell>
        </row>
        <row r="342">
          <cell r="A342" t="str">
            <v>T</v>
          </cell>
          <cell r="B342" t="str">
            <v>02Ｔ／Ｇ予防保全 計</v>
          </cell>
          <cell r="D342">
            <v>0</v>
          </cell>
          <cell r="E342">
            <v>30</v>
          </cell>
          <cell r="F342">
            <v>70</v>
          </cell>
          <cell r="G342">
            <v>470</v>
          </cell>
          <cell r="H342">
            <v>50</v>
          </cell>
          <cell r="I342">
            <v>20</v>
          </cell>
          <cell r="J342">
            <v>180</v>
          </cell>
          <cell r="K342">
            <v>170</v>
          </cell>
          <cell r="L342">
            <v>40</v>
          </cell>
          <cell r="M342">
            <v>0</v>
          </cell>
          <cell r="N342">
            <v>50</v>
          </cell>
          <cell r="O342">
            <v>3450</v>
          </cell>
          <cell r="P342">
            <v>4530</v>
          </cell>
        </row>
        <row r="343">
          <cell r="A343" t="str">
            <v>T</v>
          </cell>
          <cell r="B343" t="str">
            <v>03Ｔ／Ｇ海外Ｓ／Ｖ</v>
          </cell>
          <cell r="C343" t="str">
            <v>02電力海</v>
          </cell>
          <cell r="D343">
            <v>110</v>
          </cell>
          <cell r="E343">
            <v>40</v>
          </cell>
          <cell r="F343">
            <v>0</v>
          </cell>
          <cell r="G343">
            <v>0</v>
          </cell>
          <cell r="H343">
            <v>0</v>
          </cell>
          <cell r="I343">
            <v>0</v>
          </cell>
          <cell r="J343">
            <v>40</v>
          </cell>
          <cell r="K343">
            <v>0</v>
          </cell>
          <cell r="L343">
            <v>0</v>
          </cell>
          <cell r="M343">
            <v>0</v>
          </cell>
          <cell r="N343">
            <v>0</v>
          </cell>
          <cell r="O343">
            <v>180</v>
          </cell>
          <cell r="P343">
            <v>370</v>
          </cell>
        </row>
        <row r="344">
          <cell r="A344" t="str">
            <v>T</v>
          </cell>
          <cell r="B344" t="str">
            <v>03Ｔ／Ｇ海外Ｓ／Ｖ 計</v>
          </cell>
          <cell r="D344">
            <v>110</v>
          </cell>
          <cell r="E344">
            <v>40</v>
          </cell>
          <cell r="F344">
            <v>0</v>
          </cell>
          <cell r="G344">
            <v>0</v>
          </cell>
          <cell r="H344">
            <v>0</v>
          </cell>
          <cell r="I344">
            <v>0</v>
          </cell>
          <cell r="J344">
            <v>40</v>
          </cell>
          <cell r="K344">
            <v>0</v>
          </cell>
          <cell r="L344">
            <v>0</v>
          </cell>
          <cell r="M344">
            <v>0</v>
          </cell>
          <cell r="N344">
            <v>0</v>
          </cell>
          <cell r="O344">
            <v>180</v>
          </cell>
          <cell r="P344">
            <v>370</v>
          </cell>
        </row>
        <row r="345">
          <cell r="A345" t="str">
            <v>T</v>
          </cell>
          <cell r="B345" t="str">
            <v>04(長)Ｔ／Ｇ（空冷）</v>
          </cell>
          <cell r="C345" t="str">
            <v>01電力</v>
          </cell>
          <cell r="D345">
            <v>0</v>
          </cell>
          <cell r="E345">
            <v>80</v>
          </cell>
          <cell r="F345">
            <v>140</v>
          </cell>
          <cell r="G345">
            <v>190</v>
          </cell>
          <cell r="H345">
            <v>50</v>
          </cell>
          <cell r="I345">
            <v>140</v>
          </cell>
          <cell r="J345">
            <v>0</v>
          </cell>
          <cell r="K345">
            <v>0</v>
          </cell>
          <cell r="L345">
            <v>150</v>
          </cell>
          <cell r="M345">
            <v>50</v>
          </cell>
          <cell r="N345">
            <v>40</v>
          </cell>
          <cell r="O345">
            <v>610</v>
          </cell>
          <cell r="P345">
            <v>1450</v>
          </cell>
        </row>
        <row r="346">
          <cell r="A346" t="str">
            <v>T</v>
          </cell>
          <cell r="B346" t="str">
            <v>04(長)Ｔ／Ｇ（空冷）</v>
          </cell>
          <cell r="C346" t="str">
            <v>02電力海</v>
          </cell>
          <cell r="D346">
            <v>0</v>
          </cell>
          <cell r="E346">
            <v>0</v>
          </cell>
          <cell r="F346">
            <v>0</v>
          </cell>
          <cell r="G346">
            <v>0</v>
          </cell>
          <cell r="H346">
            <v>0</v>
          </cell>
          <cell r="I346">
            <v>0</v>
          </cell>
          <cell r="J346">
            <v>0</v>
          </cell>
          <cell r="K346">
            <v>0</v>
          </cell>
          <cell r="L346">
            <v>0</v>
          </cell>
          <cell r="M346">
            <v>0</v>
          </cell>
          <cell r="N346">
            <v>500</v>
          </cell>
          <cell r="O346">
            <v>600</v>
          </cell>
          <cell r="P346">
            <v>1100</v>
          </cell>
        </row>
        <row r="347">
          <cell r="A347" t="str">
            <v>T</v>
          </cell>
          <cell r="B347" t="str">
            <v>04(長)Ｔ／Ｇ（空冷）</v>
          </cell>
          <cell r="C347" t="str">
            <v>03産業国内</v>
          </cell>
          <cell r="D347">
            <v>0</v>
          </cell>
          <cell r="E347">
            <v>0</v>
          </cell>
          <cell r="F347">
            <v>0</v>
          </cell>
          <cell r="G347">
            <v>0</v>
          </cell>
          <cell r="H347">
            <v>0</v>
          </cell>
          <cell r="I347">
            <v>0</v>
          </cell>
          <cell r="J347">
            <v>0</v>
          </cell>
          <cell r="K347">
            <v>0</v>
          </cell>
          <cell r="L347">
            <v>30</v>
          </cell>
          <cell r="M347">
            <v>0</v>
          </cell>
          <cell r="N347">
            <v>0</v>
          </cell>
          <cell r="O347">
            <v>0</v>
          </cell>
          <cell r="P347">
            <v>30</v>
          </cell>
        </row>
        <row r="348">
          <cell r="A348" t="str">
            <v>T</v>
          </cell>
          <cell r="B348" t="str">
            <v>04(長)Ｔ／Ｇ（空冷）</v>
          </cell>
          <cell r="C348" t="str">
            <v>20社供</v>
          </cell>
          <cell r="D348">
            <v>0</v>
          </cell>
          <cell r="E348">
            <v>0</v>
          </cell>
          <cell r="F348">
            <v>0</v>
          </cell>
          <cell r="G348">
            <v>0</v>
          </cell>
          <cell r="H348">
            <v>0</v>
          </cell>
          <cell r="I348">
            <v>0</v>
          </cell>
          <cell r="J348">
            <v>0</v>
          </cell>
          <cell r="K348">
            <v>0</v>
          </cell>
          <cell r="L348">
            <v>0</v>
          </cell>
          <cell r="M348">
            <v>0</v>
          </cell>
          <cell r="N348">
            <v>0</v>
          </cell>
          <cell r="O348">
            <v>0</v>
          </cell>
          <cell r="P348">
            <v>0</v>
          </cell>
        </row>
        <row r="349">
          <cell r="A349" t="str">
            <v>T</v>
          </cell>
          <cell r="B349" t="str">
            <v>04(長)Ｔ／Ｇ（空冷）</v>
          </cell>
          <cell r="C349" t="str">
            <v>21直扱</v>
          </cell>
          <cell r="D349">
            <v>0</v>
          </cell>
          <cell r="E349">
            <v>0</v>
          </cell>
          <cell r="F349">
            <v>0</v>
          </cell>
          <cell r="G349">
            <v>0</v>
          </cell>
          <cell r="H349">
            <v>0</v>
          </cell>
          <cell r="I349">
            <v>0</v>
          </cell>
          <cell r="J349">
            <v>0</v>
          </cell>
          <cell r="K349">
            <v>0</v>
          </cell>
          <cell r="L349">
            <v>0</v>
          </cell>
          <cell r="M349">
            <v>0</v>
          </cell>
          <cell r="N349">
            <v>0</v>
          </cell>
          <cell r="O349">
            <v>0</v>
          </cell>
          <cell r="P349">
            <v>0</v>
          </cell>
        </row>
        <row r="350">
          <cell r="A350" t="str">
            <v>T</v>
          </cell>
          <cell r="B350" t="str">
            <v>04(長)Ｔ／Ｇ（空冷） 計</v>
          </cell>
          <cell r="D350">
            <v>0</v>
          </cell>
          <cell r="E350">
            <v>80</v>
          </cell>
          <cell r="F350">
            <v>140</v>
          </cell>
          <cell r="G350">
            <v>190</v>
          </cell>
          <cell r="H350">
            <v>50</v>
          </cell>
          <cell r="I350">
            <v>140</v>
          </cell>
          <cell r="J350">
            <v>0</v>
          </cell>
          <cell r="K350">
            <v>0</v>
          </cell>
          <cell r="L350">
            <v>180</v>
          </cell>
          <cell r="M350">
            <v>50</v>
          </cell>
          <cell r="N350">
            <v>540</v>
          </cell>
          <cell r="O350">
            <v>1210</v>
          </cell>
          <cell r="P350">
            <v>2580</v>
          </cell>
        </row>
        <row r="351">
          <cell r="A351" t="str">
            <v>T</v>
          </cell>
          <cell r="B351" t="str">
            <v>05Ｗ／Ｇプラント</v>
          </cell>
          <cell r="C351" t="str">
            <v>01電力</v>
          </cell>
          <cell r="D351">
            <v>0</v>
          </cell>
          <cell r="E351">
            <v>0</v>
          </cell>
          <cell r="F351">
            <v>0</v>
          </cell>
          <cell r="G351">
            <v>0</v>
          </cell>
          <cell r="H351">
            <v>0</v>
          </cell>
          <cell r="I351">
            <v>0</v>
          </cell>
          <cell r="J351">
            <v>0</v>
          </cell>
          <cell r="K351">
            <v>0</v>
          </cell>
          <cell r="L351">
            <v>0</v>
          </cell>
          <cell r="M351">
            <v>0</v>
          </cell>
          <cell r="N351">
            <v>0</v>
          </cell>
          <cell r="P351">
            <v>0</v>
          </cell>
        </row>
        <row r="352">
          <cell r="A352" t="str">
            <v>T</v>
          </cell>
          <cell r="B352" t="str">
            <v>05Ｗ／Ｇプラント</v>
          </cell>
          <cell r="C352" t="str">
            <v>02電力海</v>
          </cell>
          <cell r="D352">
            <v>0</v>
          </cell>
          <cell r="E352">
            <v>0</v>
          </cell>
          <cell r="F352">
            <v>0</v>
          </cell>
          <cell r="G352">
            <v>0</v>
          </cell>
          <cell r="H352">
            <v>0</v>
          </cell>
          <cell r="I352">
            <v>200</v>
          </cell>
          <cell r="J352">
            <v>0</v>
          </cell>
          <cell r="K352">
            <v>0</v>
          </cell>
          <cell r="L352">
            <v>0</v>
          </cell>
          <cell r="M352">
            <v>0</v>
          </cell>
          <cell r="N352">
            <v>0</v>
          </cell>
          <cell r="O352">
            <v>0</v>
          </cell>
          <cell r="P352">
            <v>200</v>
          </cell>
        </row>
        <row r="353">
          <cell r="A353" t="str">
            <v>T</v>
          </cell>
          <cell r="B353" t="str">
            <v>05Ｗ／Ｇプラント</v>
          </cell>
          <cell r="C353" t="str">
            <v>07社シ国内</v>
          </cell>
          <cell r="D353">
            <v>0</v>
          </cell>
          <cell r="E353">
            <v>0</v>
          </cell>
          <cell r="F353">
            <v>0</v>
          </cell>
          <cell r="G353">
            <v>0</v>
          </cell>
          <cell r="H353">
            <v>0</v>
          </cell>
          <cell r="I353">
            <v>0</v>
          </cell>
          <cell r="J353">
            <v>0</v>
          </cell>
          <cell r="K353">
            <v>0</v>
          </cell>
          <cell r="L353">
            <v>0</v>
          </cell>
          <cell r="M353">
            <v>0</v>
          </cell>
          <cell r="N353">
            <v>0</v>
          </cell>
          <cell r="O353">
            <v>890</v>
          </cell>
          <cell r="P353">
            <v>890</v>
          </cell>
        </row>
        <row r="354">
          <cell r="A354" t="str">
            <v>T</v>
          </cell>
          <cell r="B354" t="str">
            <v>05Ｗ／Ｇプラント</v>
          </cell>
          <cell r="C354" t="str">
            <v>14社情</v>
          </cell>
          <cell r="D354">
            <v>0</v>
          </cell>
          <cell r="E354">
            <v>0</v>
          </cell>
          <cell r="F354">
            <v>0</v>
          </cell>
          <cell r="G354">
            <v>0</v>
          </cell>
          <cell r="H354">
            <v>0</v>
          </cell>
          <cell r="I354">
            <v>0</v>
          </cell>
          <cell r="J354">
            <v>0</v>
          </cell>
          <cell r="K354">
            <v>0</v>
          </cell>
          <cell r="L354">
            <v>0</v>
          </cell>
          <cell r="M354">
            <v>0</v>
          </cell>
          <cell r="N354">
            <v>0</v>
          </cell>
          <cell r="O354">
            <v>0</v>
          </cell>
          <cell r="P354">
            <v>0</v>
          </cell>
        </row>
        <row r="355">
          <cell r="A355" t="str">
            <v>T</v>
          </cell>
          <cell r="B355" t="str">
            <v>05Ｗ／Ｇプラント 計</v>
          </cell>
          <cell r="D355">
            <v>0</v>
          </cell>
          <cell r="E355">
            <v>0</v>
          </cell>
          <cell r="F355">
            <v>0</v>
          </cell>
          <cell r="G355">
            <v>0</v>
          </cell>
          <cell r="H355">
            <v>0</v>
          </cell>
          <cell r="I355">
            <v>200</v>
          </cell>
          <cell r="J355">
            <v>0</v>
          </cell>
          <cell r="K355">
            <v>0</v>
          </cell>
          <cell r="L355">
            <v>0</v>
          </cell>
          <cell r="M355">
            <v>0</v>
          </cell>
          <cell r="N355">
            <v>0</v>
          </cell>
          <cell r="O355">
            <v>890</v>
          </cell>
          <cell r="P355">
            <v>1090</v>
          </cell>
        </row>
        <row r="356">
          <cell r="A356" t="str">
            <v>T</v>
          </cell>
          <cell r="B356" t="str">
            <v>06Ｗ／Ｇ予防保全</v>
          </cell>
          <cell r="C356" t="str">
            <v>01電力</v>
          </cell>
          <cell r="D356">
            <v>0</v>
          </cell>
          <cell r="E356">
            <v>0</v>
          </cell>
          <cell r="F356">
            <v>0</v>
          </cell>
          <cell r="G356">
            <v>0</v>
          </cell>
          <cell r="H356">
            <v>0</v>
          </cell>
          <cell r="I356">
            <v>400</v>
          </cell>
          <cell r="J356">
            <v>0</v>
          </cell>
          <cell r="K356">
            <v>0</v>
          </cell>
          <cell r="L356">
            <v>0</v>
          </cell>
          <cell r="M356">
            <v>0</v>
          </cell>
          <cell r="N356">
            <v>0</v>
          </cell>
          <cell r="O356">
            <v>1720</v>
          </cell>
          <cell r="P356">
            <v>2120</v>
          </cell>
        </row>
        <row r="357">
          <cell r="A357" t="str">
            <v>T</v>
          </cell>
          <cell r="B357" t="str">
            <v>06Ｗ／Ｇ予防保全</v>
          </cell>
          <cell r="C357" t="str">
            <v>02電力海</v>
          </cell>
          <cell r="D357">
            <v>0</v>
          </cell>
          <cell r="E357">
            <v>0</v>
          </cell>
          <cell r="F357">
            <v>0</v>
          </cell>
          <cell r="G357">
            <v>0</v>
          </cell>
          <cell r="H357">
            <v>0</v>
          </cell>
          <cell r="I357">
            <v>0</v>
          </cell>
          <cell r="J357">
            <v>0</v>
          </cell>
          <cell r="K357">
            <v>100</v>
          </cell>
          <cell r="L357">
            <v>0</v>
          </cell>
          <cell r="M357">
            <v>0</v>
          </cell>
          <cell r="N357">
            <v>0</v>
          </cell>
          <cell r="O357">
            <v>250</v>
          </cell>
          <cell r="P357">
            <v>350</v>
          </cell>
        </row>
        <row r="358">
          <cell r="A358" t="str">
            <v>T</v>
          </cell>
          <cell r="B358" t="str">
            <v>06Ｗ／Ｇ予防保全</v>
          </cell>
          <cell r="C358" t="str">
            <v>05交通国内</v>
          </cell>
          <cell r="D358">
            <v>0</v>
          </cell>
          <cell r="E358">
            <v>0</v>
          </cell>
          <cell r="F358">
            <v>0</v>
          </cell>
          <cell r="G358">
            <v>0</v>
          </cell>
          <cell r="H358">
            <v>0</v>
          </cell>
          <cell r="I358">
            <v>0</v>
          </cell>
          <cell r="J358">
            <v>0</v>
          </cell>
          <cell r="K358">
            <v>0</v>
          </cell>
          <cell r="L358">
            <v>0</v>
          </cell>
          <cell r="M358">
            <v>0</v>
          </cell>
          <cell r="N358">
            <v>0</v>
          </cell>
          <cell r="O358">
            <v>0</v>
          </cell>
          <cell r="P358">
            <v>0</v>
          </cell>
        </row>
        <row r="359">
          <cell r="A359" t="str">
            <v>T</v>
          </cell>
          <cell r="B359" t="str">
            <v>06Ｗ／Ｇ予防保全</v>
          </cell>
          <cell r="C359" t="str">
            <v>07社シ国内</v>
          </cell>
          <cell r="D359">
            <v>0</v>
          </cell>
          <cell r="E359">
            <v>0</v>
          </cell>
          <cell r="F359">
            <v>0</v>
          </cell>
          <cell r="G359">
            <v>0</v>
          </cell>
          <cell r="H359">
            <v>0</v>
          </cell>
          <cell r="I359">
            <v>0</v>
          </cell>
          <cell r="J359">
            <v>0</v>
          </cell>
          <cell r="K359">
            <v>0</v>
          </cell>
          <cell r="L359">
            <v>0</v>
          </cell>
          <cell r="M359">
            <v>0</v>
          </cell>
          <cell r="N359">
            <v>0</v>
          </cell>
          <cell r="O359">
            <v>0</v>
          </cell>
          <cell r="P359">
            <v>0</v>
          </cell>
        </row>
        <row r="360">
          <cell r="A360" t="str">
            <v>T</v>
          </cell>
          <cell r="B360" t="str">
            <v>06Ｗ／Ｇ予防保全</v>
          </cell>
          <cell r="C360" t="str">
            <v>09社シ海</v>
          </cell>
          <cell r="D360">
            <v>0</v>
          </cell>
          <cell r="E360">
            <v>0</v>
          </cell>
          <cell r="F360">
            <v>0</v>
          </cell>
          <cell r="G360">
            <v>0</v>
          </cell>
          <cell r="H360">
            <v>0</v>
          </cell>
          <cell r="I360">
            <v>0</v>
          </cell>
          <cell r="J360">
            <v>0</v>
          </cell>
          <cell r="K360">
            <v>0</v>
          </cell>
          <cell r="L360">
            <v>0</v>
          </cell>
          <cell r="M360">
            <v>0</v>
          </cell>
          <cell r="N360">
            <v>0</v>
          </cell>
          <cell r="O360">
            <v>0</v>
          </cell>
          <cell r="P360">
            <v>0</v>
          </cell>
        </row>
        <row r="361">
          <cell r="A361" t="str">
            <v>T</v>
          </cell>
          <cell r="B361" t="str">
            <v>06Ｗ／Ｇ予防保全</v>
          </cell>
          <cell r="C361" t="str">
            <v>14社情</v>
          </cell>
          <cell r="D361">
            <v>0</v>
          </cell>
          <cell r="E361">
            <v>0</v>
          </cell>
          <cell r="F361">
            <v>0</v>
          </cell>
          <cell r="G361">
            <v>0</v>
          </cell>
          <cell r="H361">
            <v>0</v>
          </cell>
          <cell r="I361">
            <v>0</v>
          </cell>
          <cell r="J361">
            <v>0</v>
          </cell>
          <cell r="K361">
            <v>0</v>
          </cell>
          <cell r="L361">
            <v>0</v>
          </cell>
          <cell r="M361">
            <v>0</v>
          </cell>
          <cell r="N361">
            <v>0</v>
          </cell>
          <cell r="O361">
            <v>0</v>
          </cell>
          <cell r="P361">
            <v>0</v>
          </cell>
        </row>
        <row r="362">
          <cell r="A362" t="str">
            <v>T</v>
          </cell>
          <cell r="B362" t="str">
            <v>06Ｗ／Ｇ予防保全</v>
          </cell>
          <cell r="C362" t="str">
            <v>22その他</v>
          </cell>
          <cell r="D362">
            <v>0</v>
          </cell>
          <cell r="E362">
            <v>0</v>
          </cell>
          <cell r="F362">
            <v>0</v>
          </cell>
          <cell r="G362">
            <v>0</v>
          </cell>
          <cell r="H362">
            <v>0</v>
          </cell>
          <cell r="I362">
            <v>0</v>
          </cell>
          <cell r="J362">
            <v>0</v>
          </cell>
          <cell r="K362">
            <v>0</v>
          </cell>
          <cell r="L362">
            <v>0</v>
          </cell>
          <cell r="M362">
            <v>0</v>
          </cell>
          <cell r="N362">
            <v>0</v>
          </cell>
          <cell r="O362">
            <v>0</v>
          </cell>
          <cell r="P362">
            <v>0</v>
          </cell>
        </row>
        <row r="363">
          <cell r="A363" t="str">
            <v>T</v>
          </cell>
          <cell r="B363" t="str">
            <v>06Ｗ／Ｇ予防保全 計</v>
          </cell>
          <cell r="D363">
            <v>0</v>
          </cell>
          <cell r="E363">
            <v>0</v>
          </cell>
          <cell r="F363">
            <v>0</v>
          </cell>
          <cell r="G363">
            <v>0</v>
          </cell>
          <cell r="H363">
            <v>0</v>
          </cell>
          <cell r="I363">
            <v>400</v>
          </cell>
          <cell r="J363">
            <v>0</v>
          </cell>
          <cell r="K363">
            <v>100</v>
          </cell>
          <cell r="L363">
            <v>0</v>
          </cell>
          <cell r="M363">
            <v>0</v>
          </cell>
          <cell r="N363">
            <v>0</v>
          </cell>
          <cell r="O363">
            <v>1970</v>
          </cell>
          <cell r="P363">
            <v>2470</v>
          </cell>
        </row>
        <row r="364">
          <cell r="A364" t="str">
            <v>T</v>
          </cell>
          <cell r="B364" t="str">
            <v>07Ｗ／Ｇ海外Ｓ／Ｖ</v>
          </cell>
          <cell r="C364" t="str">
            <v>02電力海</v>
          </cell>
          <cell r="D364">
            <v>0</v>
          </cell>
          <cell r="E364">
            <v>0</v>
          </cell>
          <cell r="F364">
            <v>0</v>
          </cell>
          <cell r="G364">
            <v>0</v>
          </cell>
          <cell r="H364">
            <v>0</v>
          </cell>
          <cell r="I364">
            <v>0</v>
          </cell>
          <cell r="J364">
            <v>0</v>
          </cell>
          <cell r="K364">
            <v>0</v>
          </cell>
          <cell r="L364">
            <v>0</v>
          </cell>
          <cell r="M364">
            <v>0</v>
          </cell>
          <cell r="N364">
            <v>0</v>
          </cell>
          <cell r="O364">
            <v>40</v>
          </cell>
          <cell r="P364">
            <v>40</v>
          </cell>
        </row>
        <row r="365">
          <cell r="A365" t="str">
            <v>T</v>
          </cell>
          <cell r="B365" t="str">
            <v>07Ｗ／Ｇ海外Ｓ／Ｖ 計</v>
          </cell>
          <cell r="D365">
            <v>0</v>
          </cell>
          <cell r="E365">
            <v>0</v>
          </cell>
          <cell r="F365">
            <v>0</v>
          </cell>
          <cell r="G365">
            <v>0</v>
          </cell>
          <cell r="H365">
            <v>0</v>
          </cell>
          <cell r="I365">
            <v>0</v>
          </cell>
          <cell r="J365">
            <v>0</v>
          </cell>
          <cell r="K365">
            <v>0</v>
          </cell>
          <cell r="L365">
            <v>0</v>
          </cell>
          <cell r="M365">
            <v>0</v>
          </cell>
          <cell r="N365">
            <v>0</v>
          </cell>
          <cell r="O365">
            <v>40</v>
          </cell>
          <cell r="P365">
            <v>40</v>
          </cell>
        </row>
        <row r="366">
          <cell r="A366" t="str">
            <v>T</v>
          </cell>
          <cell r="B366" t="str">
            <v>08鉄・非鉄用直流機</v>
          </cell>
          <cell r="C366" t="str">
            <v>03産業国内</v>
          </cell>
          <cell r="D366">
            <v>0</v>
          </cell>
          <cell r="E366">
            <v>0</v>
          </cell>
          <cell r="F366">
            <v>0</v>
          </cell>
          <cell r="G366">
            <v>0</v>
          </cell>
          <cell r="H366">
            <v>0</v>
          </cell>
          <cell r="I366">
            <v>0</v>
          </cell>
          <cell r="J366">
            <v>0</v>
          </cell>
          <cell r="K366">
            <v>0</v>
          </cell>
          <cell r="L366">
            <v>0</v>
          </cell>
          <cell r="M366">
            <v>0</v>
          </cell>
          <cell r="N366">
            <v>0</v>
          </cell>
          <cell r="O366">
            <v>40</v>
          </cell>
          <cell r="P366">
            <v>40</v>
          </cell>
        </row>
        <row r="367">
          <cell r="A367" t="str">
            <v>T</v>
          </cell>
          <cell r="B367" t="str">
            <v>08鉄・非鉄用直流機</v>
          </cell>
          <cell r="C367" t="str">
            <v>04産業海外</v>
          </cell>
          <cell r="D367">
            <v>0</v>
          </cell>
          <cell r="E367">
            <v>0</v>
          </cell>
          <cell r="F367">
            <v>0</v>
          </cell>
          <cell r="G367">
            <v>0</v>
          </cell>
          <cell r="H367">
            <v>0</v>
          </cell>
          <cell r="I367">
            <v>0</v>
          </cell>
          <cell r="J367">
            <v>0</v>
          </cell>
          <cell r="K367">
            <v>0</v>
          </cell>
          <cell r="L367">
            <v>0</v>
          </cell>
          <cell r="M367">
            <v>0</v>
          </cell>
          <cell r="N367">
            <v>0</v>
          </cell>
          <cell r="O367">
            <v>0</v>
          </cell>
          <cell r="P367">
            <v>0</v>
          </cell>
        </row>
        <row r="368">
          <cell r="A368" t="str">
            <v>T</v>
          </cell>
          <cell r="B368" t="str">
            <v>08鉄・非鉄用直流機 計</v>
          </cell>
          <cell r="D368">
            <v>0</v>
          </cell>
          <cell r="E368">
            <v>0</v>
          </cell>
          <cell r="F368">
            <v>0</v>
          </cell>
          <cell r="G368">
            <v>0</v>
          </cell>
          <cell r="H368">
            <v>0</v>
          </cell>
          <cell r="I368">
            <v>0</v>
          </cell>
          <cell r="J368">
            <v>0</v>
          </cell>
          <cell r="K368">
            <v>0</v>
          </cell>
          <cell r="L368">
            <v>0</v>
          </cell>
          <cell r="M368">
            <v>0</v>
          </cell>
          <cell r="N368">
            <v>0</v>
          </cell>
          <cell r="O368">
            <v>40</v>
          </cell>
          <cell r="P368">
            <v>40</v>
          </cell>
        </row>
        <row r="369">
          <cell r="A369" t="str">
            <v>T</v>
          </cell>
          <cell r="B369" t="str">
            <v>09(防)用直流機</v>
          </cell>
          <cell r="C369" t="str">
            <v>03産業国内</v>
          </cell>
          <cell r="D369">
            <v>0</v>
          </cell>
          <cell r="E369">
            <v>0</v>
          </cell>
          <cell r="F369">
            <v>0</v>
          </cell>
          <cell r="G369">
            <v>0</v>
          </cell>
          <cell r="H369">
            <v>0</v>
          </cell>
          <cell r="I369">
            <v>0</v>
          </cell>
          <cell r="J369">
            <v>0</v>
          </cell>
          <cell r="K369">
            <v>0</v>
          </cell>
          <cell r="L369">
            <v>0</v>
          </cell>
          <cell r="M369">
            <v>0</v>
          </cell>
          <cell r="N369">
            <v>0</v>
          </cell>
          <cell r="O369">
            <v>20</v>
          </cell>
          <cell r="P369">
            <v>20</v>
          </cell>
        </row>
        <row r="370">
          <cell r="A370" t="str">
            <v>T</v>
          </cell>
          <cell r="B370" t="str">
            <v>09(防)用直流機 計</v>
          </cell>
          <cell r="D370">
            <v>0</v>
          </cell>
          <cell r="E370">
            <v>0</v>
          </cell>
          <cell r="F370">
            <v>0</v>
          </cell>
          <cell r="G370">
            <v>0</v>
          </cell>
          <cell r="H370">
            <v>0</v>
          </cell>
          <cell r="I370">
            <v>0</v>
          </cell>
          <cell r="J370">
            <v>0</v>
          </cell>
          <cell r="K370">
            <v>0</v>
          </cell>
          <cell r="L370">
            <v>0</v>
          </cell>
          <cell r="M370">
            <v>0</v>
          </cell>
          <cell r="N370">
            <v>0</v>
          </cell>
          <cell r="O370">
            <v>20</v>
          </cell>
          <cell r="P370">
            <v>20</v>
          </cell>
        </row>
        <row r="371">
          <cell r="A371" t="str">
            <v>T</v>
          </cell>
          <cell r="B371" t="str">
            <v>10一般工業用他直流機</v>
          </cell>
          <cell r="C371" t="str">
            <v>03産業国内</v>
          </cell>
          <cell r="D371">
            <v>0</v>
          </cell>
          <cell r="E371">
            <v>0</v>
          </cell>
          <cell r="F371">
            <v>0</v>
          </cell>
          <cell r="G371">
            <v>0</v>
          </cell>
          <cell r="H371">
            <v>0</v>
          </cell>
          <cell r="I371">
            <v>0</v>
          </cell>
          <cell r="J371">
            <v>0</v>
          </cell>
          <cell r="K371">
            <v>0</v>
          </cell>
          <cell r="L371">
            <v>0</v>
          </cell>
          <cell r="M371">
            <v>0</v>
          </cell>
          <cell r="N371">
            <v>0</v>
          </cell>
          <cell r="O371">
            <v>0</v>
          </cell>
          <cell r="P371">
            <v>0</v>
          </cell>
        </row>
        <row r="372">
          <cell r="A372" t="str">
            <v>T</v>
          </cell>
          <cell r="B372" t="str">
            <v>10一般工業用他直流機</v>
          </cell>
          <cell r="C372" t="str">
            <v>04産業海外</v>
          </cell>
          <cell r="D372">
            <v>0</v>
          </cell>
          <cell r="E372">
            <v>0</v>
          </cell>
          <cell r="F372">
            <v>0</v>
          </cell>
          <cell r="G372">
            <v>0</v>
          </cell>
          <cell r="H372">
            <v>0</v>
          </cell>
          <cell r="I372">
            <v>0</v>
          </cell>
          <cell r="J372">
            <v>0</v>
          </cell>
          <cell r="K372">
            <v>0</v>
          </cell>
          <cell r="L372">
            <v>0</v>
          </cell>
          <cell r="M372">
            <v>0</v>
          </cell>
          <cell r="N372">
            <v>0</v>
          </cell>
          <cell r="O372">
            <v>1410</v>
          </cell>
          <cell r="P372">
            <v>1410</v>
          </cell>
        </row>
        <row r="373">
          <cell r="A373" t="str">
            <v>T</v>
          </cell>
          <cell r="B373" t="str">
            <v>10一般工業用他直流機</v>
          </cell>
          <cell r="C373" t="str">
            <v>10機器</v>
          </cell>
          <cell r="D373">
            <v>0</v>
          </cell>
          <cell r="E373">
            <v>0</v>
          </cell>
          <cell r="F373">
            <v>0</v>
          </cell>
          <cell r="G373">
            <v>0</v>
          </cell>
          <cell r="H373">
            <v>0</v>
          </cell>
          <cell r="I373">
            <v>0</v>
          </cell>
          <cell r="J373">
            <v>0</v>
          </cell>
          <cell r="K373">
            <v>0</v>
          </cell>
          <cell r="L373">
            <v>0</v>
          </cell>
          <cell r="M373">
            <v>0</v>
          </cell>
          <cell r="N373">
            <v>0</v>
          </cell>
          <cell r="O373">
            <v>0</v>
          </cell>
          <cell r="P373">
            <v>0</v>
          </cell>
        </row>
        <row r="374">
          <cell r="A374" t="str">
            <v>T</v>
          </cell>
          <cell r="B374" t="str">
            <v>10一般工業用他直流機</v>
          </cell>
          <cell r="C374" t="str">
            <v>20社供</v>
          </cell>
          <cell r="D374">
            <v>0</v>
          </cell>
          <cell r="E374">
            <v>0</v>
          </cell>
          <cell r="F374">
            <v>0</v>
          </cell>
          <cell r="G374">
            <v>0</v>
          </cell>
          <cell r="H374">
            <v>0</v>
          </cell>
          <cell r="I374">
            <v>0</v>
          </cell>
          <cell r="J374">
            <v>0</v>
          </cell>
          <cell r="K374">
            <v>0</v>
          </cell>
          <cell r="L374">
            <v>0</v>
          </cell>
          <cell r="M374">
            <v>0</v>
          </cell>
          <cell r="N374">
            <v>0</v>
          </cell>
          <cell r="O374">
            <v>0</v>
          </cell>
          <cell r="P374">
            <v>0</v>
          </cell>
        </row>
        <row r="375">
          <cell r="A375" t="str">
            <v>T</v>
          </cell>
          <cell r="B375" t="str">
            <v>10一般工業用他直流機</v>
          </cell>
          <cell r="C375" t="str">
            <v>21直扱</v>
          </cell>
          <cell r="D375">
            <v>0</v>
          </cell>
          <cell r="E375">
            <v>0</v>
          </cell>
          <cell r="F375">
            <v>0</v>
          </cell>
          <cell r="G375">
            <v>0</v>
          </cell>
          <cell r="H375">
            <v>0</v>
          </cell>
          <cell r="I375">
            <v>0</v>
          </cell>
          <cell r="J375">
            <v>0</v>
          </cell>
          <cell r="K375">
            <v>0</v>
          </cell>
          <cell r="L375">
            <v>0</v>
          </cell>
          <cell r="M375">
            <v>0</v>
          </cell>
          <cell r="N375">
            <v>0</v>
          </cell>
          <cell r="O375">
            <v>0</v>
          </cell>
          <cell r="P375">
            <v>0</v>
          </cell>
        </row>
        <row r="376">
          <cell r="A376" t="str">
            <v>T</v>
          </cell>
          <cell r="B376" t="str">
            <v>10一般工業用他直流機 計</v>
          </cell>
          <cell r="D376">
            <v>0</v>
          </cell>
          <cell r="E376">
            <v>0</v>
          </cell>
          <cell r="F376">
            <v>0</v>
          </cell>
          <cell r="G376">
            <v>0</v>
          </cell>
          <cell r="H376">
            <v>0</v>
          </cell>
          <cell r="I376">
            <v>0</v>
          </cell>
          <cell r="J376">
            <v>0</v>
          </cell>
          <cell r="K376">
            <v>0</v>
          </cell>
          <cell r="L376">
            <v>0</v>
          </cell>
          <cell r="M376">
            <v>0</v>
          </cell>
          <cell r="N376">
            <v>0</v>
          </cell>
          <cell r="O376">
            <v>1410</v>
          </cell>
          <cell r="P376">
            <v>1410</v>
          </cell>
        </row>
        <row r="377">
          <cell r="A377" t="str">
            <v>T</v>
          </cell>
          <cell r="B377" t="str">
            <v>11電力用直流機</v>
          </cell>
          <cell r="C377" t="str">
            <v>01電力</v>
          </cell>
          <cell r="D377">
            <v>0</v>
          </cell>
          <cell r="E377">
            <v>0</v>
          </cell>
          <cell r="F377">
            <v>0</v>
          </cell>
          <cell r="G377">
            <v>0</v>
          </cell>
          <cell r="H377">
            <v>10</v>
          </cell>
          <cell r="I377">
            <v>0</v>
          </cell>
          <cell r="J377">
            <v>0</v>
          </cell>
          <cell r="K377">
            <v>0</v>
          </cell>
          <cell r="L377">
            <v>0</v>
          </cell>
          <cell r="M377">
            <v>0</v>
          </cell>
          <cell r="N377">
            <v>0</v>
          </cell>
          <cell r="O377">
            <v>10</v>
          </cell>
          <cell r="P377">
            <v>20</v>
          </cell>
        </row>
        <row r="378">
          <cell r="A378" t="str">
            <v>T</v>
          </cell>
          <cell r="B378" t="str">
            <v>11電力用直流機</v>
          </cell>
          <cell r="C378" t="str">
            <v>02電力海</v>
          </cell>
          <cell r="D378">
            <v>20</v>
          </cell>
          <cell r="E378">
            <v>10</v>
          </cell>
          <cell r="F378">
            <v>20</v>
          </cell>
          <cell r="G378">
            <v>10</v>
          </cell>
          <cell r="H378">
            <v>0</v>
          </cell>
          <cell r="I378">
            <v>10</v>
          </cell>
          <cell r="J378">
            <v>10</v>
          </cell>
          <cell r="K378">
            <v>0</v>
          </cell>
          <cell r="L378">
            <v>0</v>
          </cell>
          <cell r="M378">
            <v>0</v>
          </cell>
          <cell r="N378">
            <v>10</v>
          </cell>
          <cell r="O378">
            <v>40</v>
          </cell>
          <cell r="P378">
            <v>130</v>
          </cell>
        </row>
        <row r="379">
          <cell r="A379" t="str">
            <v>T</v>
          </cell>
          <cell r="B379" t="str">
            <v>11電力用直流機 計</v>
          </cell>
          <cell r="D379">
            <v>20</v>
          </cell>
          <cell r="E379">
            <v>10</v>
          </cell>
          <cell r="F379">
            <v>20</v>
          </cell>
          <cell r="G379">
            <v>10</v>
          </cell>
          <cell r="H379">
            <v>10</v>
          </cell>
          <cell r="I379">
            <v>10</v>
          </cell>
          <cell r="J379">
            <v>10</v>
          </cell>
          <cell r="K379">
            <v>0</v>
          </cell>
          <cell r="L379">
            <v>0</v>
          </cell>
          <cell r="M379">
            <v>0</v>
          </cell>
          <cell r="N379">
            <v>10</v>
          </cell>
          <cell r="O379">
            <v>50</v>
          </cell>
          <cell r="P379">
            <v>150</v>
          </cell>
        </row>
        <row r="380">
          <cell r="A380" t="str">
            <v>T</v>
          </cell>
          <cell r="B380" t="str">
            <v>12国内エレ用回転機</v>
          </cell>
          <cell r="C380" t="str">
            <v>20社供</v>
          </cell>
          <cell r="D380">
            <v>0</v>
          </cell>
          <cell r="E380">
            <v>0</v>
          </cell>
          <cell r="F380">
            <v>0</v>
          </cell>
          <cell r="G380">
            <v>0</v>
          </cell>
          <cell r="H380">
            <v>0</v>
          </cell>
          <cell r="I380">
            <v>0</v>
          </cell>
          <cell r="J380">
            <v>0</v>
          </cell>
          <cell r="K380">
            <v>0</v>
          </cell>
          <cell r="L380">
            <v>0</v>
          </cell>
          <cell r="M380">
            <v>0</v>
          </cell>
          <cell r="N380">
            <v>0</v>
          </cell>
          <cell r="O380">
            <v>0</v>
          </cell>
          <cell r="P380">
            <v>0</v>
          </cell>
        </row>
        <row r="381">
          <cell r="A381" t="str">
            <v>T</v>
          </cell>
          <cell r="B381" t="str">
            <v>12国内エレ用回転機 計</v>
          </cell>
          <cell r="D381">
            <v>0</v>
          </cell>
          <cell r="E381">
            <v>0</v>
          </cell>
          <cell r="F381">
            <v>0</v>
          </cell>
          <cell r="G381">
            <v>0</v>
          </cell>
          <cell r="H381">
            <v>0</v>
          </cell>
          <cell r="I381">
            <v>0</v>
          </cell>
          <cell r="J381">
            <v>0</v>
          </cell>
          <cell r="K381">
            <v>0</v>
          </cell>
          <cell r="L381">
            <v>0</v>
          </cell>
          <cell r="M381">
            <v>0</v>
          </cell>
          <cell r="N381">
            <v>0</v>
          </cell>
          <cell r="O381">
            <v>0</v>
          </cell>
          <cell r="P381">
            <v>0</v>
          </cell>
        </row>
        <row r="382">
          <cell r="A382" t="str">
            <v>T</v>
          </cell>
          <cell r="B382" t="str">
            <v>13直請加工</v>
          </cell>
          <cell r="C382" t="str">
            <v>10機器</v>
          </cell>
          <cell r="D382">
            <v>0</v>
          </cell>
          <cell r="E382">
            <v>0</v>
          </cell>
          <cell r="F382">
            <v>0</v>
          </cell>
          <cell r="G382">
            <v>0</v>
          </cell>
          <cell r="H382">
            <v>0</v>
          </cell>
          <cell r="I382">
            <v>0</v>
          </cell>
          <cell r="J382">
            <v>0</v>
          </cell>
          <cell r="K382">
            <v>0</v>
          </cell>
          <cell r="L382">
            <v>0</v>
          </cell>
          <cell r="M382">
            <v>0</v>
          </cell>
          <cell r="N382">
            <v>0</v>
          </cell>
          <cell r="O382">
            <v>0</v>
          </cell>
          <cell r="P382">
            <v>0</v>
          </cell>
        </row>
        <row r="383">
          <cell r="A383" t="str">
            <v>T</v>
          </cell>
          <cell r="B383" t="str">
            <v>13直請加工 計</v>
          </cell>
          <cell r="D383">
            <v>0</v>
          </cell>
          <cell r="E383">
            <v>0</v>
          </cell>
          <cell r="F383">
            <v>0</v>
          </cell>
          <cell r="G383">
            <v>0</v>
          </cell>
          <cell r="H383">
            <v>0</v>
          </cell>
          <cell r="I383">
            <v>0</v>
          </cell>
          <cell r="J383">
            <v>0</v>
          </cell>
          <cell r="K383">
            <v>0</v>
          </cell>
          <cell r="L383">
            <v>0</v>
          </cell>
          <cell r="M383">
            <v>0</v>
          </cell>
          <cell r="N383">
            <v>0</v>
          </cell>
          <cell r="O383">
            <v>0</v>
          </cell>
          <cell r="P383">
            <v>0</v>
          </cell>
        </row>
        <row r="384">
          <cell r="A384" t="str">
            <v>T 計</v>
          </cell>
          <cell r="D384">
            <v>1590</v>
          </cell>
          <cell r="E384">
            <v>2260</v>
          </cell>
          <cell r="F384">
            <v>1750</v>
          </cell>
          <cell r="G384">
            <v>2890</v>
          </cell>
          <cell r="H384">
            <v>2400</v>
          </cell>
          <cell r="I384">
            <v>2690</v>
          </cell>
          <cell r="J384">
            <v>1370</v>
          </cell>
          <cell r="K384">
            <v>270</v>
          </cell>
          <cell r="L384">
            <v>880</v>
          </cell>
          <cell r="M384">
            <v>50</v>
          </cell>
          <cell r="N384">
            <v>600</v>
          </cell>
          <cell r="O384">
            <v>11650</v>
          </cell>
          <cell r="P384">
            <v>28400</v>
          </cell>
        </row>
        <row r="385">
          <cell r="A385" t="str">
            <v>V</v>
          </cell>
          <cell r="B385" t="str">
            <v>1電力分野</v>
          </cell>
          <cell r="C385" t="str">
            <v>01電力</v>
          </cell>
          <cell r="D385">
            <v>0</v>
          </cell>
          <cell r="E385">
            <v>60</v>
          </cell>
          <cell r="F385">
            <v>0</v>
          </cell>
          <cell r="G385">
            <v>0</v>
          </cell>
          <cell r="H385">
            <v>0</v>
          </cell>
          <cell r="I385">
            <v>700</v>
          </cell>
          <cell r="J385">
            <v>0</v>
          </cell>
          <cell r="K385">
            <v>0</v>
          </cell>
          <cell r="L385">
            <v>50</v>
          </cell>
          <cell r="M385">
            <v>0</v>
          </cell>
          <cell r="N385">
            <v>0</v>
          </cell>
          <cell r="O385">
            <v>5700</v>
          </cell>
          <cell r="P385">
            <v>6510</v>
          </cell>
        </row>
        <row r="386">
          <cell r="A386" t="str">
            <v>V</v>
          </cell>
          <cell r="B386" t="str">
            <v>1電力分野</v>
          </cell>
          <cell r="C386" t="str">
            <v>02電力海</v>
          </cell>
          <cell r="D386">
            <v>0</v>
          </cell>
          <cell r="E386">
            <v>0</v>
          </cell>
          <cell r="F386">
            <v>0</v>
          </cell>
          <cell r="G386">
            <v>0</v>
          </cell>
          <cell r="H386">
            <v>0</v>
          </cell>
          <cell r="I386">
            <v>0</v>
          </cell>
          <cell r="J386">
            <v>0</v>
          </cell>
          <cell r="K386">
            <v>0</v>
          </cell>
          <cell r="L386">
            <v>0</v>
          </cell>
          <cell r="M386">
            <v>0</v>
          </cell>
          <cell r="N386">
            <v>0</v>
          </cell>
          <cell r="O386">
            <v>80</v>
          </cell>
          <cell r="P386">
            <v>80</v>
          </cell>
        </row>
        <row r="387">
          <cell r="A387" t="str">
            <v>V</v>
          </cell>
          <cell r="B387" t="str">
            <v>1電力分野</v>
          </cell>
          <cell r="C387" t="str">
            <v>03産業国内</v>
          </cell>
          <cell r="D387">
            <v>0</v>
          </cell>
          <cell r="E387">
            <v>0</v>
          </cell>
          <cell r="F387">
            <v>0</v>
          </cell>
          <cell r="G387">
            <v>0</v>
          </cell>
          <cell r="H387">
            <v>0</v>
          </cell>
          <cell r="I387">
            <v>0</v>
          </cell>
          <cell r="J387">
            <v>0</v>
          </cell>
          <cell r="K387">
            <v>0</v>
          </cell>
          <cell r="L387">
            <v>0</v>
          </cell>
          <cell r="M387">
            <v>0</v>
          </cell>
          <cell r="N387">
            <v>0</v>
          </cell>
          <cell r="O387">
            <v>0</v>
          </cell>
          <cell r="P387">
            <v>0</v>
          </cell>
        </row>
        <row r="388">
          <cell r="A388" t="str">
            <v>V</v>
          </cell>
          <cell r="B388" t="str">
            <v>1電力分野</v>
          </cell>
          <cell r="C388" t="str">
            <v>07社シ国内</v>
          </cell>
          <cell r="D388">
            <v>0</v>
          </cell>
          <cell r="E388">
            <v>0</v>
          </cell>
          <cell r="F388">
            <v>0</v>
          </cell>
          <cell r="G388">
            <v>0</v>
          </cell>
          <cell r="H388">
            <v>0</v>
          </cell>
          <cell r="I388">
            <v>0</v>
          </cell>
          <cell r="J388">
            <v>0</v>
          </cell>
          <cell r="K388">
            <v>0</v>
          </cell>
          <cell r="L388">
            <v>0</v>
          </cell>
          <cell r="M388">
            <v>0</v>
          </cell>
          <cell r="N388">
            <v>0</v>
          </cell>
          <cell r="O388">
            <v>0</v>
          </cell>
          <cell r="P388">
            <v>0</v>
          </cell>
        </row>
        <row r="389">
          <cell r="A389" t="str">
            <v>V</v>
          </cell>
          <cell r="B389" t="str">
            <v>1電力分野</v>
          </cell>
          <cell r="C389" t="str">
            <v>14社情</v>
          </cell>
          <cell r="D389">
            <v>0</v>
          </cell>
          <cell r="E389">
            <v>0</v>
          </cell>
          <cell r="F389">
            <v>0</v>
          </cell>
          <cell r="G389">
            <v>0</v>
          </cell>
          <cell r="H389">
            <v>0</v>
          </cell>
          <cell r="I389">
            <v>0</v>
          </cell>
          <cell r="J389">
            <v>0</v>
          </cell>
          <cell r="K389">
            <v>0</v>
          </cell>
          <cell r="L389">
            <v>0</v>
          </cell>
          <cell r="M389">
            <v>0</v>
          </cell>
          <cell r="N389">
            <v>0</v>
          </cell>
          <cell r="O389">
            <v>0</v>
          </cell>
          <cell r="P389">
            <v>0</v>
          </cell>
        </row>
        <row r="390">
          <cell r="A390" t="str">
            <v>V</v>
          </cell>
          <cell r="B390" t="str">
            <v>1電力分野</v>
          </cell>
          <cell r="C390" t="str">
            <v>16ＮＴＴ</v>
          </cell>
          <cell r="D390">
            <v>0</v>
          </cell>
          <cell r="E390">
            <v>0</v>
          </cell>
          <cell r="F390">
            <v>0</v>
          </cell>
          <cell r="G390">
            <v>0</v>
          </cell>
          <cell r="H390">
            <v>0</v>
          </cell>
          <cell r="I390">
            <v>0</v>
          </cell>
          <cell r="J390">
            <v>0</v>
          </cell>
          <cell r="K390">
            <v>0</v>
          </cell>
          <cell r="L390">
            <v>0</v>
          </cell>
          <cell r="M390">
            <v>0</v>
          </cell>
          <cell r="N390">
            <v>0</v>
          </cell>
          <cell r="O390">
            <v>0</v>
          </cell>
          <cell r="P390">
            <v>0</v>
          </cell>
        </row>
        <row r="391">
          <cell r="A391" t="str">
            <v>V</v>
          </cell>
          <cell r="B391" t="str">
            <v>1電力分野</v>
          </cell>
          <cell r="C391" t="str">
            <v>17電子</v>
          </cell>
          <cell r="D391">
            <v>0</v>
          </cell>
          <cell r="E391">
            <v>0</v>
          </cell>
          <cell r="F391">
            <v>0</v>
          </cell>
          <cell r="G391">
            <v>0</v>
          </cell>
          <cell r="H391">
            <v>0</v>
          </cell>
          <cell r="I391">
            <v>0</v>
          </cell>
          <cell r="J391">
            <v>0</v>
          </cell>
          <cell r="K391">
            <v>0</v>
          </cell>
          <cell r="L391">
            <v>0</v>
          </cell>
          <cell r="M391">
            <v>0</v>
          </cell>
          <cell r="N391">
            <v>0</v>
          </cell>
          <cell r="O391">
            <v>0</v>
          </cell>
          <cell r="P391">
            <v>0</v>
          </cell>
        </row>
        <row r="392">
          <cell r="A392" t="str">
            <v>V</v>
          </cell>
          <cell r="B392" t="str">
            <v>1電力分野</v>
          </cell>
          <cell r="C392" t="str">
            <v>20社供</v>
          </cell>
          <cell r="D392">
            <v>0</v>
          </cell>
          <cell r="E392">
            <v>0</v>
          </cell>
          <cell r="F392">
            <v>0</v>
          </cell>
          <cell r="G392">
            <v>0</v>
          </cell>
          <cell r="H392">
            <v>0</v>
          </cell>
          <cell r="I392">
            <v>0</v>
          </cell>
          <cell r="J392">
            <v>0</v>
          </cell>
          <cell r="K392">
            <v>0</v>
          </cell>
          <cell r="L392">
            <v>0</v>
          </cell>
          <cell r="M392">
            <v>0</v>
          </cell>
          <cell r="N392">
            <v>0</v>
          </cell>
          <cell r="O392">
            <v>0</v>
          </cell>
          <cell r="P392">
            <v>0</v>
          </cell>
        </row>
        <row r="393">
          <cell r="A393" t="str">
            <v>V</v>
          </cell>
          <cell r="B393" t="str">
            <v>1電力分野</v>
          </cell>
          <cell r="C393" t="str">
            <v>21直扱</v>
          </cell>
          <cell r="D393">
            <v>0</v>
          </cell>
          <cell r="E393">
            <v>0</v>
          </cell>
          <cell r="F393">
            <v>0</v>
          </cell>
          <cell r="G393">
            <v>0</v>
          </cell>
          <cell r="H393">
            <v>0</v>
          </cell>
          <cell r="I393">
            <v>0</v>
          </cell>
          <cell r="J393">
            <v>0</v>
          </cell>
          <cell r="K393">
            <v>0</v>
          </cell>
          <cell r="L393">
            <v>0</v>
          </cell>
          <cell r="M393">
            <v>0</v>
          </cell>
          <cell r="N393">
            <v>0</v>
          </cell>
          <cell r="O393">
            <v>0</v>
          </cell>
          <cell r="P393">
            <v>0</v>
          </cell>
        </row>
        <row r="394">
          <cell r="A394" t="str">
            <v>V</v>
          </cell>
          <cell r="B394" t="str">
            <v>1電力分野 計</v>
          </cell>
          <cell r="D394">
            <v>0</v>
          </cell>
          <cell r="E394">
            <v>60</v>
          </cell>
          <cell r="F394">
            <v>0</v>
          </cell>
          <cell r="G394">
            <v>0</v>
          </cell>
          <cell r="H394">
            <v>0</v>
          </cell>
          <cell r="I394">
            <v>700</v>
          </cell>
          <cell r="J394">
            <v>0</v>
          </cell>
          <cell r="K394">
            <v>0</v>
          </cell>
          <cell r="L394">
            <v>50</v>
          </cell>
          <cell r="M394">
            <v>0</v>
          </cell>
          <cell r="N394">
            <v>0</v>
          </cell>
          <cell r="O394">
            <v>5780</v>
          </cell>
          <cell r="P394">
            <v>6590</v>
          </cell>
        </row>
        <row r="395">
          <cell r="A395" t="str">
            <v>V</v>
          </cell>
          <cell r="B395" t="str">
            <v>2交通分野</v>
          </cell>
          <cell r="C395" t="str">
            <v>05交通国内</v>
          </cell>
          <cell r="D395">
            <v>0</v>
          </cell>
          <cell r="E395">
            <v>0</v>
          </cell>
          <cell r="F395">
            <v>0</v>
          </cell>
          <cell r="G395">
            <v>0</v>
          </cell>
          <cell r="H395">
            <v>0</v>
          </cell>
          <cell r="I395">
            <v>600</v>
          </cell>
          <cell r="J395">
            <v>90</v>
          </cell>
          <cell r="K395">
            <v>0</v>
          </cell>
          <cell r="L395">
            <v>0</v>
          </cell>
          <cell r="M395">
            <v>0</v>
          </cell>
          <cell r="N395">
            <v>0</v>
          </cell>
          <cell r="O395">
            <v>1810</v>
          </cell>
          <cell r="P395">
            <v>2500</v>
          </cell>
        </row>
        <row r="396">
          <cell r="A396" t="str">
            <v>V</v>
          </cell>
          <cell r="B396" t="str">
            <v>2交通分野</v>
          </cell>
          <cell r="C396" t="str">
            <v>07社シ国内</v>
          </cell>
          <cell r="D396">
            <v>0</v>
          </cell>
          <cell r="E396">
            <v>0</v>
          </cell>
          <cell r="F396">
            <v>0</v>
          </cell>
          <cell r="G396">
            <v>0</v>
          </cell>
          <cell r="H396">
            <v>0</v>
          </cell>
          <cell r="I396">
            <v>0</v>
          </cell>
          <cell r="J396">
            <v>0</v>
          </cell>
          <cell r="K396">
            <v>0</v>
          </cell>
          <cell r="L396">
            <v>0</v>
          </cell>
          <cell r="M396">
            <v>0</v>
          </cell>
          <cell r="N396">
            <v>0</v>
          </cell>
          <cell r="O396">
            <v>0</v>
          </cell>
          <cell r="P396">
            <v>0</v>
          </cell>
        </row>
        <row r="397">
          <cell r="A397" t="str">
            <v>V</v>
          </cell>
          <cell r="B397" t="str">
            <v>2交通分野</v>
          </cell>
          <cell r="C397" t="str">
            <v>21直扱</v>
          </cell>
          <cell r="D397">
            <v>0</v>
          </cell>
          <cell r="E397">
            <v>0</v>
          </cell>
          <cell r="F397">
            <v>0</v>
          </cell>
          <cell r="G397">
            <v>0</v>
          </cell>
          <cell r="H397">
            <v>0</v>
          </cell>
          <cell r="I397">
            <v>0</v>
          </cell>
          <cell r="J397">
            <v>0</v>
          </cell>
          <cell r="K397">
            <v>0</v>
          </cell>
          <cell r="L397">
            <v>0</v>
          </cell>
          <cell r="M397">
            <v>0</v>
          </cell>
          <cell r="N397">
            <v>0</v>
          </cell>
          <cell r="O397">
            <v>0</v>
          </cell>
          <cell r="P397">
            <v>0</v>
          </cell>
        </row>
        <row r="398">
          <cell r="A398" t="str">
            <v>V</v>
          </cell>
          <cell r="B398" t="str">
            <v>2交通分野 計</v>
          </cell>
          <cell r="D398">
            <v>0</v>
          </cell>
          <cell r="E398">
            <v>0</v>
          </cell>
          <cell r="F398">
            <v>0</v>
          </cell>
          <cell r="G398">
            <v>0</v>
          </cell>
          <cell r="H398">
            <v>0</v>
          </cell>
          <cell r="I398">
            <v>600</v>
          </cell>
          <cell r="J398">
            <v>90</v>
          </cell>
          <cell r="K398">
            <v>0</v>
          </cell>
          <cell r="L398">
            <v>0</v>
          </cell>
          <cell r="M398">
            <v>0</v>
          </cell>
          <cell r="N398">
            <v>0</v>
          </cell>
          <cell r="O398">
            <v>1810</v>
          </cell>
          <cell r="P398">
            <v>2500</v>
          </cell>
        </row>
        <row r="399">
          <cell r="A399" t="str">
            <v>V</v>
          </cell>
          <cell r="B399" t="str">
            <v>3公共分野</v>
          </cell>
          <cell r="C399" t="str">
            <v>07社シ国内</v>
          </cell>
          <cell r="D399">
            <v>0</v>
          </cell>
          <cell r="E399">
            <v>0</v>
          </cell>
          <cell r="F399">
            <v>0</v>
          </cell>
          <cell r="G399">
            <v>0</v>
          </cell>
          <cell r="H399">
            <v>40</v>
          </cell>
          <cell r="I399">
            <v>300</v>
          </cell>
          <cell r="J399">
            <v>0</v>
          </cell>
          <cell r="K399">
            <v>50</v>
          </cell>
          <cell r="L399">
            <v>50</v>
          </cell>
          <cell r="M399">
            <v>60</v>
          </cell>
          <cell r="N399">
            <v>500</v>
          </cell>
          <cell r="O399">
            <v>1600</v>
          </cell>
          <cell r="P399">
            <v>2600</v>
          </cell>
        </row>
        <row r="400">
          <cell r="A400" t="str">
            <v>V</v>
          </cell>
          <cell r="B400" t="str">
            <v>3公共分野</v>
          </cell>
          <cell r="C400" t="str">
            <v>08ビル</v>
          </cell>
          <cell r="D400">
            <v>0</v>
          </cell>
          <cell r="E400">
            <v>0</v>
          </cell>
          <cell r="F400">
            <v>0</v>
          </cell>
          <cell r="G400">
            <v>0</v>
          </cell>
          <cell r="H400">
            <v>0</v>
          </cell>
          <cell r="I400">
            <v>0</v>
          </cell>
          <cell r="J400">
            <v>0</v>
          </cell>
          <cell r="K400">
            <v>0</v>
          </cell>
          <cell r="L400">
            <v>0</v>
          </cell>
          <cell r="M400">
            <v>0</v>
          </cell>
          <cell r="N400">
            <v>0</v>
          </cell>
          <cell r="O400">
            <v>0</v>
          </cell>
          <cell r="P400">
            <v>0</v>
          </cell>
        </row>
        <row r="401">
          <cell r="A401" t="str">
            <v>V</v>
          </cell>
          <cell r="B401" t="str">
            <v>3公共分野</v>
          </cell>
          <cell r="C401" t="str">
            <v>14社情</v>
          </cell>
          <cell r="D401">
            <v>0</v>
          </cell>
          <cell r="E401">
            <v>0</v>
          </cell>
          <cell r="F401">
            <v>0</v>
          </cell>
          <cell r="G401">
            <v>0</v>
          </cell>
          <cell r="H401">
            <v>100</v>
          </cell>
          <cell r="I401">
            <v>500</v>
          </cell>
          <cell r="J401">
            <v>100</v>
          </cell>
          <cell r="K401">
            <v>100</v>
          </cell>
          <cell r="L401">
            <v>100</v>
          </cell>
          <cell r="M401">
            <v>500</v>
          </cell>
          <cell r="N401">
            <v>1000</v>
          </cell>
          <cell r="O401">
            <v>10340</v>
          </cell>
          <cell r="P401">
            <v>12740</v>
          </cell>
        </row>
        <row r="402">
          <cell r="A402" t="str">
            <v>V</v>
          </cell>
          <cell r="B402" t="str">
            <v>3公共分野</v>
          </cell>
          <cell r="C402" t="str">
            <v>20社供</v>
          </cell>
          <cell r="D402">
            <v>0</v>
          </cell>
          <cell r="E402">
            <v>0</v>
          </cell>
          <cell r="F402">
            <v>0</v>
          </cell>
          <cell r="G402">
            <v>0</v>
          </cell>
          <cell r="H402">
            <v>0</v>
          </cell>
          <cell r="I402">
            <v>0</v>
          </cell>
          <cell r="J402">
            <v>0</v>
          </cell>
          <cell r="K402">
            <v>0</v>
          </cell>
          <cell r="L402">
            <v>0</v>
          </cell>
          <cell r="M402">
            <v>0</v>
          </cell>
          <cell r="N402">
            <v>0</v>
          </cell>
          <cell r="O402">
            <v>0</v>
          </cell>
          <cell r="P402">
            <v>0</v>
          </cell>
        </row>
        <row r="403">
          <cell r="A403" t="str">
            <v>V</v>
          </cell>
          <cell r="B403" t="str">
            <v>3公共分野</v>
          </cell>
          <cell r="C403" t="str">
            <v>21直扱</v>
          </cell>
          <cell r="D403">
            <v>0</v>
          </cell>
          <cell r="E403">
            <v>0</v>
          </cell>
          <cell r="F403">
            <v>0</v>
          </cell>
          <cell r="G403">
            <v>0</v>
          </cell>
          <cell r="H403">
            <v>0</v>
          </cell>
          <cell r="I403">
            <v>20</v>
          </cell>
          <cell r="J403">
            <v>0</v>
          </cell>
          <cell r="K403">
            <v>0</v>
          </cell>
          <cell r="L403">
            <v>0</v>
          </cell>
          <cell r="M403">
            <v>0</v>
          </cell>
          <cell r="N403">
            <v>0</v>
          </cell>
          <cell r="O403">
            <v>200</v>
          </cell>
          <cell r="P403">
            <v>220</v>
          </cell>
        </row>
        <row r="404">
          <cell r="A404" t="str">
            <v>V</v>
          </cell>
          <cell r="B404" t="str">
            <v>3公共分野 計</v>
          </cell>
          <cell r="D404">
            <v>0</v>
          </cell>
          <cell r="E404">
            <v>0</v>
          </cell>
          <cell r="F404">
            <v>0</v>
          </cell>
          <cell r="G404">
            <v>0</v>
          </cell>
          <cell r="H404">
            <v>140</v>
          </cell>
          <cell r="I404">
            <v>820</v>
          </cell>
          <cell r="J404">
            <v>100</v>
          </cell>
          <cell r="K404">
            <v>150</v>
          </cell>
          <cell r="L404">
            <v>150</v>
          </cell>
          <cell r="M404">
            <v>560</v>
          </cell>
          <cell r="N404">
            <v>1500</v>
          </cell>
          <cell r="O404">
            <v>12140</v>
          </cell>
          <cell r="P404">
            <v>15560</v>
          </cell>
        </row>
        <row r="405">
          <cell r="A405" t="str">
            <v>V</v>
          </cell>
          <cell r="B405" t="str">
            <v>4ビル管理</v>
          </cell>
          <cell r="C405" t="str">
            <v>01電力</v>
          </cell>
          <cell r="D405">
            <v>0</v>
          </cell>
          <cell r="E405">
            <v>0</v>
          </cell>
          <cell r="F405">
            <v>0</v>
          </cell>
          <cell r="G405">
            <v>0</v>
          </cell>
          <cell r="H405">
            <v>0</v>
          </cell>
          <cell r="I405">
            <v>0</v>
          </cell>
          <cell r="J405">
            <v>0</v>
          </cell>
          <cell r="K405">
            <v>0</v>
          </cell>
          <cell r="L405">
            <v>0</v>
          </cell>
          <cell r="M405">
            <v>0</v>
          </cell>
          <cell r="N405">
            <v>0</v>
          </cell>
          <cell r="O405">
            <v>0</v>
          </cell>
          <cell r="P405">
            <v>0</v>
          </cell>
        </row>
        <row r="406">
          <cell r="A406" t="str">
            <v>V</v>
          </cell>
          <cell r="B406" t="str">
            <v>4ビル管理</v>
          </cell>
          <cell r="C406" t="str">
            <v>03産業国内</v>
          </cell>
          <cell r="D406">
            <v>0</v>
          </cell>
          <cell r="E406">
            <v>0</v>
          </cell>
          <cell r="F406">
            <v>0</v>
          </cell>
          <cell r="G406">
            <v>0</v>
          </cell>
          <cell r="H406">
            <v>0</v>
          </cell>
          <cell r="I406">
            <v>0</v>
          </cell>
          <cell r="J406">
            <v>0</v>
          </cell>
          <cell r="K406">
            <v>0</v>
          </cell>
          <cell r="L406">
            <v>0</v>
          </cell>
          <cell r="M406">
            <v>0</v>
          </cell>
          <cell r="N406">
            <v>0</v>
          </cell>
          <cell r="O406">
            <v>0</v>
          </cell>
          <cell r="P406">
            <v>0</v>
          </cell>
        </row>
        <row r="407">
          <cell r="A407" t="str">
            <v>V</v>
          </cell>
          <cell r="B407" t="str">
            <v>4ビル管理</v>
          </cell>
          <cell r="C407" t="str">
            <v>05交通国内</v>
          </cell>
          <cell r="D407">
            <v>0</v>
          </cell>
          <cell r="E407">
            <v>0</v>
          </cell>
          <cell r="F407">
            <v>0</v>
          </cell>
          <cell r="G407">
            <v>0</v>
          </cell>
          <cell r="H407">
            <v>0</v>
          </cell>
          <cell r="I407">
            <v>0</v>
          </cell>
          <cell r="J407">
            <v>0</v>
          </cell>
          <cell r="K407">
            <v>0</v>
          </cell>
          <cell r="L407">
            <v>0</v>
          </cell>
          <cell r="M407">
            <v>0</v>
          </cell>
          <cell r="N407">
            <v>0</v>
          </cell>
          <cell r="O407">
            <v>0</v>
          </cell>
          <cell r="P407">
            <v>0</v>
          </cell>
        </row>
        <row r="408">
          <cell r="A408" t="str">
            <v>V</v>
          </cell>
          <cell r="B408" t="str">
            <v>4ビル管理</v>
          </cell>
          <cell r="C408" t="str">
            <v>07社シ国内</v>
          </cell>
          <cell r="D408">
            <v>0</v>
          </cell>
          <cell r="E408">
            <v>50</v>
          </cell>
          <cell r="F408">
            <v>50</v>
          </cell>
          <cell r="G408">
            <v>50</v>
          </cell>
          <cell r="H408">
            <v>100</v>
          </cell>
          <cell r="I408">
            <v>650</v>
          </cell>
          <cell r="J408">
            <v>50</v>
          </cell>
          <cell r="K408">
            <v>50</v>
          </cell>
          <cell r="L408">
            <v>50</v>
          </cell>
          <cell r="M408">
            <v>50</v>
          </cell>
          <cell r="N408">
            <v>200</v>
          </cell>
          <cell r="O408">
            <v>1200</v>
          </cell>
          <cell r="P408">
            <v>2500</v>
          </cell>
        </row>
        <row r="409">
          <cell r="A409" t="str">
            <v>V</v>
          </cell>
          <cell r="B409" t="str">
            <v>4ビル管理</v>
          </cell>
          <cell r="C409" t="str">
            <v>08ビル</v>
          </cell>
          <cell r="D409">
            <v>0</v>
          </cell>
          <cell r="E409">
            <v>0</v>
          </cell>
          <cell r="F409">
            <v>0</v>
          </cell>
          <cell r="G409">
            <v>0</v>
          </cell>
          <cell r="H409">
            <v>0</v>
          </cell>
          <cell r="I409">
            <v>100</v>
          </cell>
          <cell r="J409">
            <v>0</v>
          </cell>
          <cell r="K409">
            <v>0</v>
          </cell>
          <cell r="L409">
            <v>0</v>
          </cell>
          <cell r="M409">
            <v>0</v>
          </cell>
          <cell r="N409">
            <v>0</v>
          </cell>
          <cell r="O409">
            <v>400</v>
          </cell>
          <cell r="P409">
            <v>500</v>
          </cell>
        </row>
        <row r="410">
          <cell r="A410" t="str">
            <v>V</v>
          </cell>
          <cell r="B410" t="str">
            <v>4ビル管理</v>
          </cell>
          <cell r="C410" t="str">
            <v>14社情</v>
          </cell>
          <cell r="D410">
            <v>0</v>
          </cell>
          <cell r="E410">
            <v>0</v>
          </cell>
          <cell r="F410">
            <v>0</v>
          </cell>
          <cell r="G410">
            <v>0</v>
          </cell>
          <cell r="H410">
            <v>0</v>
          </cell>
          <cell r="I410">
            <v>0</v>
          </cell>
          <cell r="J410">
            <v>0</v>
          </cell>
          <cell r="K410">
            <v>0</v>
          </cell>
          <cell r="L410">
            <v>0</v>
          </cell>
          <cell r="M410">
            <v>0</v>
          </cell>
          <cell r="N410">
            <v>0</v>
          </cell>
          <cell r="O410">
            <v>0</v>
          </cell>
          <cell r="P410">
            <v>0</v>
          </cell>
        </row>
        <row r="411">
          <cell r="A411" t="str">
            <v>V</v>
          </cell>
          <cell r="B411" t="str">
            <v>4ビル管理</v>
          </cell>
          <cell r="C411" t="str">
            <v>21直扱</v>
          </cell>
          <cell r="D411">
            <v>0</v>
          </cell>
          <cell r="E411">
            <v>0</v>
          </cell>
          <cell r="F411">
            <v>0</v>
          </cell>
          <cell r="G411">
            <v>0</v>
          </cell>
          <cell r="H411">
            <v>0</v>
          </cell>
          <cell r="I411">
            <v>0</v>
          </cell>
          <cell r="J411">
            <v>0</v>
          </cell>
          <cell r="K411">
            <v>0</v>
          </cell>
          <cell r="L411">
            <v>0</v>
          </cell>
          <cell r="M411">
            <v>0</v>
          </cell>
          <cell r="N411">
            <v>0</v>
          </cell>
          <cell r="O411">
            <v>0</v>
          </cell>
          <cell r="P411">
            <v>0</v>
          </cell>
        </row>
        <row r="412">
          <cell r="A412" t="str">
            <v>V</v>
          </cell>
          <cell r="B412" t="str">
            <v>4ビル管理 計</v>
          </cell>
          <cell r="D412">
            <v>0</v>
          </cell>
          <cell r="E412">
            <v>50</v>
          </cell>
          <cell r="F412">
            <v>50</v>
          </cell>
          <cell r="G412">
            <v>50</v>
          </cell>
          <cell r="H412">
            <v>100</v>
          </cell>
          <cell r="I412">
            <v>750</v>
          </cell>
          <cell r="J412">
            <v>50</v>
          </cell>
          <cell r="K412">
            <v>50</v>
          </cell>
          <cell r="L412">
            <v>50</v>
          </cell>
          <cell r="M412">
            <v>50</v>
          </cell>
          <cell r="N412">
            <v>200</v>
          </cell>
          <cell r="O412">
            <v>1600</v>
          </cell>
          <cell r="P412">
            <v>3000</v>
          </cell>
        </row>
        <row r="413">
          <cell r="A413" t="str">
            <v>V</v>
          </cell>
          <cell r="B413" t="str">
            <v>5情報通信,発券,警察,電機分野他</v>
          </cell>
          <cell r="C413" t="str">
            <v>03産業国内</v>
          </cell>
          <cell r="D413">
            <v>0</v>
          </cell>
          <cell r="E413">
            <v>0</v>
          </cell>
          <cell r="F413">
            <v>0</v>
          </cell>
          <cell r="G413">
            <v>0</v>
          </cell>
          <cell r="H413">
            <v>0</v>
          </cell>
          <cell r="I413">
            <v>0</v>
          </cell>
          <cell r="J413">
            <v>0</v>
          </cell>
          <cell r="K413">
            <v>0</v>
          </cell>
          <cell r="L413">
            <v>0</v>
          </cell>
          <cell r="M413">
            <v>0</v>
          </cell>
          <cell r="N413">
            <v>0</v>
          </cell>
          <cell r="O413">
            <v>0</v>
          </cell>
          <cell r="P413">
            <v>0</v>
          </cell>
        </row>
        <row r="414">
          <cell r="A414" t="str">
            <v>V</v>
          </cell>
          <cell r="B414" t="str">
            <v>5情報通信,発券,警察,電機分野他</v>
          </cell>
          <cell r="C414" t="str">
            <v>05交通国内</v>
          </cell>
          <cell r="D414">
            <v>0</v>
          </cell>
          <cell r="E414">
            <v>0</v>
          </cell>
          <cell r="F414">
            <v>0</v>
          </cell>
          <cell r="G414">
            <v>0</v>
          </cell>
          <cell r="H414">
            <v>0</v>
          </cell>
          <cell r="I414">
            <v>10</v>
          </cell>
          <cell r="J414">
            <v>0</v>
          </cell>
          <cell r="K414">
            <v>0</v>
          </cell>
          <cell r="L414">
            <v>0</v>
          </cell>
          <cell r="M414">
            <v>0</v>
          </cell>
          <cell r="N414">
            <v>0</v>
          </cell>
          <cell r="O414">
            <v>10</v>
          </cell>
          <cell r="P414">
            <v>20</v>
          </cell>
        </row>
        <row r="415">
          <cell r="A415" t="str">
            <v>V</v>
          </cell>
          <cell r="B415" t="str">
            <v>5情報通信,発券,警察,電機分野他</v>
          </cell>
          <cell r="C415" t="str">
            <v>07社シ国内</v>
          </cell>
          <cell r="D415">
            <v>0</v>
          </cell>
          <cell r="E415">
            <v>0</v>
          </cell>
          <cell r="F415">
            <v>0</v>
          </cell>
          <cell r="G415">
            <v>0</v>
          </cell>
          <cell r="H415">
            <v>0</v>
          </cell>
          <cell r="I415">
            <v>0</v>
          </cell>
          <cell r="J415">
            <v>0</v>
          </cell>
          <cell r="K415">
            <v>0</v>
          </cell>
          <cell r="L415">
            <v>0</v>
          </cell>
          <cell r="M415">
            <v>0</v>
          </cell>
          <cell r="N415">
            <v>0</v>
          </cell>
          <cell r="O415">
            <v>0</v>
          </cell>
          <cell r="P415">
            <v>0</v>
          </cell>
        </row>
        <row r="416">
          <cell r="A416" t="str">
            <v>V</v>
          </cell>
          <cell r="B416" t="str">
            <v>5情報通信,発券,警察,電機分野他</v>
          </cell>
          <cell r="C416" t="str">
            <v>14社情</v>
          </cell>
          <cell r="D416">
            <v>0</v>
          </cell>
          <cell r="E416">
            <v>0</v>
          </cell>
          <cell r="F416">
            <v>0</v>
          </cell>
          <cell r="G416">
            <v>0</v>
          </cell>
          <cell r="H416">
            <v>0</v>
          </cell>
          <cell r="I416">
            <v>0</v>
          </cell>
          <cell r="J416">
            <v>0</v>
          </cell>
          <cell r="K416">
            <v>0</v>
          </cell>
          <cell r="L416">
            <v>0</v>
          </cell>
          <cell r="M416">
            <v>0</v>
          </cell>
          <cell r="N416">
            <v>530</v>
          </cell>
          <cell r="O416">
            <v>3000</v>
          </cell>
          <cell r="P416">
            <v>3530</v>
          </cell>
        </row>
        <row r="417">
          <cell r="A417" t="str">
            <v>V</v>
          </cell>
          <cell r="B417" t="str">
            <v>5情報通信,発券,警察,電機分野他</v>
          </cell>
          <cell r="C417" t="str">
            <v>15通信</v>
          </cell>
          <cell r="D417">
            <v>0</v>
          </cell>
          <cell r="E417">
            <v>0</v>
          </cell>
          <cell r="F417">
            <v>0</v>
          </cell>
          <cell r="G417">
            <v>0</v>
          </cell>
          <cell r="H417">
            <v>0</v>
          </cell>
          <cell r="I417">
            <v>0</v>
          </cell>
          <cell r="J417">
            <v>0</v>
          </cell>
          <cell r="K417">
            <v>0</v>
          </cell>
          <cell r="L417">
            <v>0</v>
          </cell>
          <cell r="M417">
            <v>0</v>
          </cell>
          <cell r="N417">
            <v>0</v>
          </cell>
          <cell r="O417">
            <v>0</v>
          </cell>
          <cell r="P417">
            <v>0</v>
          </cell>
        </row>
        <row r="418">
          <cell r="A418" t="str">
            <v>V</v>
          </cell>
          <cell r="B418" t="str">
            <v>5情報通信,発券,警察,電機分野他</v>
          </cell>
          <cell r="C418" t="str">
            <v>17電子</v>
          </cell>
          <cell r="D418">
            <v>0</v>
          </cell>
          <cell r="E418">
            <v>0</v>
          </cell>
          <cell r="F418">
            <v>0</v>
          </cell>
          <cell r="G418">
            <v>0</v>
          </cell>
          <cell r="H418">
            <v>0</v>
          </cell>
          <cell r="I418">
            <v>0</v>
          </cell>
          <cell r="J418">
            <v>0</v>
          </cell>
          <cell r="K418">
            <v>0</v>
          </cell>
          <cell r="L418">
            <v>0</v>
          </cell>
          <cell r="M418">
            <v>0</v>
          </cell>
          <cell r="N418">
            <v>0</v>
          </cell>
          <cell r="O418">
            <v>0</v>
          </cell>
          <cell r="P418">
            <v>0</v>
          </cell>
        </row>
        <row r="419">
          <cell r="A419" t="str">
            <v>V</v>
          </cell>
          <cell r="B419" t="str">
            <v>5情報通信,発券,警察,電機分野他</v>
          </cell>
          <cell r="C419" t="str">
            <v>20社供</v>
          </cell>
          <cell r="D419">
            <v>0</v>
          </cell>
          <cell r="E419">
            <v>0</v>
          </cell>
          <cell r="F419">
            <v>0</v>
          </cell>
          <cell r="G419">
            <v>0</v>
          </cell>
          <cell r="H419">
            <v>0</v>
          </cell>
          <cell r="I419">
            <v>0</v>
          </cell>
          <cell r="J419">
            <v>0</v>
          </cell>
          <cell r="K419">
            <v>0</v>
          </cell>
          <cell r="L419">
            <v>0</v>
          </cell>
          <cell r="M419">
            <v>0</v>
          </cell>
          <cell r="N419">
            <v>0</v>
          </cell>
          <cell r="O419">
            <v>0</v>
          </cell>
          <cell r="P419">
            <v>0</v>
          </cell>
        </row>
        <row r="420">
          <cell r="A420" t="str">
            <v>V</v>
          </cell>
          <cell r="B420" t="str">
            <v>5情報通信,発券,警察,電機分野他</v>
          </cell>
          <cell r="C420" t="str">
            <v>21直扱</v>
          </cell>
          <cell r="D420">
            <v>0</v>
          </cell>
          <cell r="E420">
            <v>0</v>
          </cell>
          <cell r="F420">
            <v>0</v>
          </cell>
          <cell r="G420">
            <v>0</v>
          </cell>
          <cell r="H420">
            <v>0</v>
          </cell>
          <cell r="I420">
            <v>0</v>
          </cell>
          <cell r="J420">
            <v>0</v>
          </cell>
          <cell r="K420">
            <v>0</v>
          </cell>
          <cell r="L420">
            <v>0</v>
          </cell>
          <cell r="M420">
            <v>0</v>
          </cell>
          <cell r="N420">
            <v>0</v>
          </cell>
          <cell r="O420">
            <v>0</v>
          </cell>
          <cell r="P420">
            <v>0</v>
          </cell>
        </row>
        <row r="421">
          <cell r="A421" t="str">
            <v>V</v>
          </cell>
          <cell r="B421" t="str">
            <v>5情報通信,発券,警察,電機分野他 計</v>
          </cell>
          <cell r="D421">
            <v>0</v>
          </cell>
          <cell r="E421">
            <v>0</v>
          </cell>
          <cell r="F421">
            <v>0</v>
          </cell>
          <cell r="G421">
            <v>0</v>
          </cell>
          <cell r="H421">
            <v>0</v>
          </cell>
          <cell r="I421">
            <v>10</v>
          </cell>
          <cell r="J421">
            <v>0</v>
          </cell>
          <cell r="K421">
            <v>0</v>
          </cell>
          <cell r="L421">
            <v>0</v>
          </cell>
          <cell r="M421">
            <v>0</v>
          </cell>
          <cell r="N421">
            <v>530</v>
          </cell>
          <cell r="O421">
            <v>3010</v>
          </cell>
          <cell r="P421">
            <v>3550</v>
          </cell>
        </row>
        <row r="422">
          <cell r="A422" t="str">
            <v>V 計</v>
          </cell>
          <cell r="D422">
            <v>0</v>
          </cell>
          <cell r="E422">
            <v>110</v>
          </cell>
          <cell r="F422">
            <v>50</v>
          </cell>
          <cell r="G422">
            <v>50</v>
          </cell>
          <cell r="H422">
            <v>240</v>
          </cell>
          <cell r="I422">
            <v>2880</v>
          </cell>
          <cell r="J422">
            <v>240</v>
          </cell>
          <cell r="K422">
            <v>200</v>
          </cell>
          <cell r="L422">
            <v>250</v>
          </cell>
          <cell r="M422">
            <v>610</v>
          </cell>
          <cell r="N422">
            <v>2230</v>
          </cell>
          <cell r="O422">
            <v>24340</v>
          </cell>
          <cell r="P422">
            <v>31200</v>
          </cell>
        </row>
        <row r="423">
          <cell r="A423" t="str">
            <v>Z</v>
          </cell>
          <cell r="B423" t="str">
            <v>その他</v>
          </cell>
          <cell r="C423" t="str">
            <v>01電力</v>
          </cell>
          <cell r="D423">
            <v>0</v>
          </cell>
          <cell r="E423">
            <v>0</v>
          </cell>
          <cell r="F423">
            <v>0</v>
          </cell>
          <cell r="G423">
            <v>0</v>
          </cell>
          <cell r="H423">
            <v>0</v>
          </cell>
          <cell r="I423">
            <v>0</v>
          </cell>
          <cell r="J423">
            <v>0</v>
          </cell>
          <cell r="K423">
            <v>0</v>
          </cell>
          <cell r="L423">
            <v>0</v>
          </cell>
          <cell r="M423">
            <v>0</v>
          </cell>
          <cell r="N423">
            <v>0</v>
          </cell>
          <cell r="O423">
            <v>0</v>
          </cell>
          <cell r="P423">
            <v>0</v>
          </cell>
        </row>
        <row r="424">
          <cell r="A424" t="str">
            <v>Z</v>
          </cell>
          <cell r="B424" t="str">
            <v>その他</v>
          </cell>
          <cell r="C424" t="str">
            <v>02電力海</v>
          </cell>
          <cell r="D424">
            <v>0</v>
          </cell>
          <cell r="E424">
            <v>0</v>
          </cell>
          <cell r="F424">
            <v>0</v>
          </cell>
          <cell r="G424">
            <v>0</v>
          </cell>
          <cell r="H424">
            <v>0</v>
          </cell>
          <cell r="I424">
            <v>0</v>
          </cell>
          <cell r="J424">
            <v>0</v>
          </cell>
          <cell r="K424">
            <v>0</v>
          </cell>
          <cell r="L424">
            <v>0</v>
          </cell>
          <cell r="M424">
            <v>0</v>
          </cell>
          <cell r="N424">
            <v>0</v>
          </cell>
          <cell r="O424">
            <v>0</v>
          </cell>
          <cell r="P424">
            <v>0</v>
          </cell>
        </row>
        <row r="425">
          <cell r="A425" t="str">
            <v>Z</v>
          </cell>
          <cell r="B425" t="str">
            <v>その他</v>
          </cell>
          <cell r="C425" t="str">
            <v>03産業国内</v>
          </cell>
          <cell r="D425">
            <v>0</v>
          </cell>
          <cell r="E425">
            <v>0</v>
          </cell>
          <cell r="F425">
            <v>0</v>
          </cell>
          <cell r="G425">
            <v>0</v>
          </cell>
          <cell r="H425">
            <v>0</v>
          </cell>
          <cell r="I425">
            <v>0</v>
          </cell>
          <cell r="J425">
            <v>0</v>
          </cell>
          <cell r="K425">
            <v>0</v>
          </cell>
          <cell r="L425">
            <v>0</v>
          </cell>
          <cell r="M425">
            <v>0</v>
          </cell>
          <cell r="N425">
            <v>0</v>
          </cell>
          <cell r="O425">
            <v>0</v>
          </cell>
          <cell r="P425">
            <v>0</v>
          </cell>
        </row>
        <row r="426">
          <cell r="A426" t="str">
            <v>Z</v>
          </cell>
          <cell r="B426" t="str">
            <v>その他</v>
          </cell>
          <cell r="C426" t="str">
            <v>04産業海外</v>
          </cell>
          <cell r="D426">
            <v>0</v>
          </cell>
          <cell r="E426">
            <v>0</v>
          </cell>
          <cell r="F426">
            <v>0</v>
          </cell>
          <cell r="G426">
            <v>0</v>
          </cell>
          <cell r="H426">
            <v>0</v>
          </cell>
          <cell r="I426">
            <v>0</v>
          </cell>
          <cell r="J426">
            <v>0</v>
          </cell>
          <cell r="K426">
            <v>0</v>
          </cell>
          <cell r="L426">
            <v>0</v>
          </cell>
          <cell r="M426">
            <v>0</v>
          </cell>
          <cell r="N426">
            <v>0</v>
          </cell>
          <cell r="O426">
            <v>0</v>
          </cell>
          <cell r="P426">
            <v>0</v>
          </cell>
        </row>
        <row r="427">
          <cell r="A427" t="str">
            <v>Z</v>
          </cell>
          <cell r="B427" t="str">
            <v>その他</v>
          </cell>
          <cell r="C427" t="str">
            <v>07社シ国内</v>
          </cell>
          <cell r="D427">
            <v>0</v>
          </cell>
          <cell r="E427">
            <v>0</v>
          </cell>
          <cell r="F427">
            <v>0</v>
          </cell>
          <cell r="G427">
            <v>0</v>
          </cell>
          <cell r="H427">
            <v>0</v>
          </cell>
          <cell r="I427">
            <v>0</v>
          </cell>
          <cell r="J427">
            <v>0</v>
          </cell>
          <cell r="K427">
            <v>0</v>
          </cell>
          <cell r="L427">
            <v>0</v>
          </cell>
          <cell r="M427">
            <v>0</v>
          </cell>
          <cell r="N427">
            <v>0</v>
          </cell>
          <cell r="O427">
            <v>0</v>
          </cell>
          <cell r="P427">
            <v>0</v>
          </cell>
        </row>
        <row r="428">
          <cell r="A428" t="str">
            <v>Z</v>
          </cell>
          <cell r="B428" t="str">
            <v>その他</v>
          </cell>
          <cell r="C428" t="str">
            <v>08ビル</v>
          </cell>
          <cell r="D428">
            <v>0</v>
          </cell>
          <cell r="E428">
            <v>0</v>
          </cell>
          <cell r="F428">
            <v>0</v>
          </cell>
          <cell r="G428">
            <v>0</v>
          </cell>
          <cell r="H428">
            <v>0</v>
          </cell>
          <cell r="I428">
            <v>0</v>
          </cell>
          <cell r="J428">
            <v>0</v>
          </cell>
          <cell r="K428">
            <v>0</v>
          </cell>
          <cell r="L428">
            <v>0</v>
          </cell>
          <cell r="M428">
            <v>0</v>
          </cell>
          <cell r="N428">
            <v>0</v>
          </cell>
          <cell r="O428">
            <v>0</v>
          </cell>
          <cell r="P428">
            <v>0</v>
          </cell>
        </row>
        <row r="429">
          <cell r="A429" t="str">
            <v>Z</v>
          </cell>
          <cell r="B429" t="str">
            <v>その他</v>
          </cell>
          <cell r="C429" t="str">
            <v>10機器</v>
          </cell>
          <cell r="D429">
            <v>0</v>
          </cell>
          <cell r="E429">
            <v>0</v>
          </cell>
          <cell r="F429">
            <v>0</v>
          </cell>
          <cell r="G429">
            <v>0</v>
          </cell>
          <cell r="H429">
            <v>0</v>
          </cell>
          <cell r="I429">
            <v>0</v>
          </cell>
          <cell r="J429">
            <v>0</v>
          </cell>
          <cell r="K429">
            <v>0</v>
          </cell>
          <cell r="L429">
            <v>0</v>
          </cell>
          <cell r="M429">
            <v>0</v>
          </cell>
          <cell r="N429">
            <v>0</v>
          </cell>
          <cell r="O429">
            <v>0</v>
          </cell>
          <cell r="P429">
            <v>0</v>
          </cell>
        </row>
        <row r="430">
          <cell r="A430" t="str">
            <v>Z</v>
          </cell>
          <cell r="B430" t="str">
            <v>その他</v>
          </cell>
          <cell r="C430" t="str">
            <v>20社供</v>
          </cell>
          <cell r="D430">
            <v>0</v>
          </cell>
          <cell r="E430">
            <v>0</v>
          </cell>
          <cell r="F430">
            <v>0</v>
          </cell>
          <cell r="G430">
            <v>0</v>
          </cell>
          <cell r="H430">
            <v>0</v>
          </cell>
          <cell r="I430">
            <v>0</v>
          </cell>
          <cell r="J430">
            <v>0</v>
          </cell>
          <cell r="K430">
            <v>0</v>
          </cell>
          <cell r="L430">
            <v>0</v>
          </cell>
          <cell r="M430">
            <v>0</v>
          </cell>
          <cell r="N430">
            <v>0</v>
          </cell>
          <cell r="O430">
            <v>0</v>
          </cell>
          <cell r="P430">
            <v>0</v>
          </cell>
        </row>
        <row r="431">
          <cell r="A431" t="str">
            <v>Z</v>
          </cell>
          <cell r="B431" t="str">
            <v>その他</v>
          </cell>
          <cell r="C431" t="str">
            <v>21直扱</v>
          </cell>
          <cell r="D431">
            <v>0</v>
          </cell>
          <cell r="E431">
            <v>0</v>
          </cell>
          <cell r="F431">
            <v>0</v>
          </cell>
          <cell r="G431">
            <v>0</v>
          </cell>
          <cell r="H431">
            <v>0</v>
          </cell>
          <cell r="I431">
            <v>0</v>
          </cell>
          <cell r="J431">
            <v>0</v>
          </cell>
          <cell r="K431">
            <v>0</v>
          </cell>
          <cell r="L431">
            <v>0</v>
          </cell>
          <cell r="M431">
            <v>0</v>
          </cell>
          <cell r="N431">
            <v>0</v>
          </cell>
          <cell r="O431">
            <v>0</v>
          </cell>
          <cell r="P431">
            <v>0</v>
          </cell>
        </row>
        <row r="432">
          <cell r="A432" t="str">
            <v>Z</v>
          </cell>
          <cell r="B432" t="str">
            <v>その他 計</v>
          </cell>
          <cell r="D432">
            <v>0</v>
          </cell>
          <cell r="E432">
            <v>0</v>
          </cell>
          <cell r="F432">
            <v>0</v>
          </cell>
          <cell r="G432">
            <v>0</v>
          </cell>
          <cell r="H432">
            <v>0</v>
          </cell>
          <cell r="I432">
            <v>0</v>
          </cell>
          <cell r="J432">
            <v>0</v>
          </cell>
          <cell r="K432">
            <v>0</v>
          </cell>
          <cell r="L432">
            <v>0</v>
          </cell>
          <cell r="M432">
            <v>0</v>
          </cell>
          <cell r="N432">
            <v>0</v>
          </cell>
          <cell r="O432">
            <v>0</v>
          </cell>
          <cell r="P432">
            <v>0</v>
          </cell>
        </row>
        <row r="433">
          <cell r="A433" t="str">
            <v>Z 計</v>
          </cell>
          <cell r="D433">
            <v>0</v>
          </cell>
          <cell r="E433">
            <v>0</v>
          </cell>
          <cell r="F433">
            <v>0</v>
          </cell>
          <cell r="G433">
            <v>0</v>
          </cell>
          <cell r="H433">
            <v>0</v>
          </cell>
          <cell r="I433">
            <v>0</v>
          </cell>
          <cell r="J433">
            <v>0</v>
          </cell>
          <cell r="K433">
            <v>0</v>
          </cell>
          <cell r="L433">
            <v>0</v>
          </cell>
          <cell r="M433">
            <v>0</v>
          </cell>
          <cell r="N433">
            <v>0</v>
          </cell>
          <cell r="O433">
            <v>0</v>
          </cell>
          <cell r="P433">
            <v>0</v>
          </cell>
        </row>
        <row r="434">
          <cell r="A434" t="str">
            <v>総計</v>
          </cell>
          <cell r="D434">
            <v>3400</v>
          </cell>
          <cell r="E434">
            <v>4950</v>
          </cell>
          <cell r="F434">
            <v>4820</v>
          </cell>
          <cell r="G434">
            <v>9160</v>
          </cell>
          <cell r="H434">
            <v>9580</v>
          </cell>
          <cell r="I434">
            <v>33690</v>
          </cell>
          <cell r="J434">
            <v>4450</v>
          </cell>
          <cell r="K434">
            <v>3840</v>
          </cell>
          <cell r="L434">
            <v>5380</v>
          </cell>
          <cell r="M434">
            <v>3420</v>
          </cell>
          <cell r="N434">
            <v>11900</v>
          </cell>
          <cell r="O434">
            <v>122810</v>
          </cell>
          <cell r="P434">
            <v>217400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4">
          <cell r="A4" t="str">
            <v>部</v>
          </cell>
          <cell r="B4" t="str">
            <v>PUまとめ</v>
          </cell>
          <cell r="C4" t="str">
            <v>販事</v>
          </cell>
          <cell r="D4" t="str">
            <v>200410</v>
          </cell>
          <cell r="E4" t="str">
            <v>200411</v>
          </cell>
          <cell r="F4" t="str">
            <v>200412</v>
          </cell>
          <cell r="G4" t="str">
            <v>200501</v>
          </cell>
          <cell r="H4" t="str">
            <v>200502</v>
          </cell>
          <cell r="I4" t="str">
            <v>200503</v>
          </cell>
          <cell r="J4" t="str">
            <v>総計</v>
          </cell>
        </row>
        <row r="5">
          <cell r="A5" t="str">
            <v>8</v>
          </cell>
          <cell r="B5" t="str">
            <v>1国内CRT,LED</v>
          </cell>
          <cell r="C5" t="str">
            <v>05交通国内</v>
          </cell>
          <cell r="D5">
            <v>0</v>
          </cell>
          <cell r="E5">
            <v>0</v>
          </cell>
          <cell r="F5">
            <v>0</v>
          </cell>
          <cell r="G5">
            <v>0</v>
          </cell>
          <cell r="H5">
            <v>0</v>
          </cell>
          <cell r="I5">
            <v>0</v>
          </cell>
          <cell r="J5">
            <v>0</v>
          </cell>
        </row>
        <row r="6">
          <cell r="A6" t="str">
            <v>8</v>
          </cell>
          <cell r="B6" t="str">
            <v>1国内CRT,LED</v>
          </cell>
          <cell r="C6" t="str">
            <v>07社シ国内</v>
          </cell>
          <cell r="D6">
            <v>0</v>
          </cell>
          <cell r="E6">
            <v>0</v>
          </cell>
          <cell r="F6">
            <v>0</v>
          </cell>
          <cell r="G6">
            <v>0</v>
          </cell>
          <cell r="H6">
            <v>0</v>
          </cell>
          <cell r="I6">
            <v>0</v>
          </cell>
          <cell r="J6">
            <v>0</v>
          </cell>
        </row>
        <row r="7">
          <cell r="A7" t="str">
            <v>8</v>
          </cell>
          <cell r="B7" t="str">
            <v>1国内CRT,LED</v>
          </cell>
          <cell r="C7" t="str">
            <v>14社情</v>
          </cell>
          <cell r="D7">
            <v>0</v>
          </cell>
          <cell r="E7">
            <v>0</v>
          </cell>
          <cell r="F7">
            <v>0</v>
          </cell>
          <cell r="G7">
            <v>0</v>
          </cell>
          <cell r="H7">
            <v>0</v>
          </cell>
          <cell r="I7">
            <v>0</v>
          </cell>
          <cell r="J7">
            <v>0</v>
          </cell>
        </row>
        <row r="8">
          <cell r="A8" t="str">
            <v>8</v>
          </cell>
          <cell r="B8" t="str">
            <v>1国内CRT,LED</v>
          </cell>
          <cell r="C8" t="str">
            <v>16ＮＴＴ</v>
          </cell>
          <cell r="D8">
            <v>0</v>
          </cell>
          <cell r="E8">
            <v>0</v>
          </cell>
          <cell r="F8">
            <v>0</v>
          </cell>
          <cell r="G8">
            <v>0</v>
          </cell>
          <cell r="H8">
            <v>0</v>
          </cell>
          <cell r="I8">
            <v>0</v>
          </cell>
          <cell r="J8">
            <v>0</v>
          </cell>
        </row>
        <row r="9">
          <cell r="A9" t="str">
            <v>8</v>
          </cell>
          <cell r="B9" t="str">
            <v>1国内CRT,LED</v>
          </cell>
          <cell r="C9" t="str">
            <v>18映情</v>
          </cell>
          <cell r="D9">
            <v>0</v>
          </cell>
          <cell r="E9">
            <v>0</v>
          </cell>
          <cell r="F9">
            <v>0</v>
          </cell>
          <cell r="G9">
            <v>0</v>
          </cell>
          <cell r="H9">
            <v>0</v>
          </cell>
          <cell r="I9">
            <v>0</v>
          </cell>
          <cell r="J9">
            <v>0</v>
          </cell>
        </row>
        <row r="10">
          <cell r="A10" t="str">
            <v>8</v>
          </cell>
          <cell r="B10" t="str">
            <v>1国内CRT,LED</v>
          </cell>
          <cell r="C10" t="str">
            <v>21直扱</v>
          </cell>
          <cell r="D10">
            <v>0</v>
          </cell>
          <cell r="E10">
            <v>0</v>
          </cell>
          <cell r="F10">
            <v>0</v>
          </cell>
          <cell r="G10">
            <v>0</v>
          </cell>
          <cell r="H10">
            <v>0</v>
          </cell>
          <cell r="I10">
            <v>0</v>
          </cell>
          <cell r="J10">
            <v>0</v>
          </cell>
        </row>
        <row r="11">
          <cell r="A11" t="str">
            <v>8</v>
          </cell>
          <cell r="B11" t="str">
            <v>1国内CRT,LED 計</v>
          </cell>
          <cell r="D11">
            <v>0</v>
          </cell>
          <cell r="E11">
            <v>0</v>
          </cell>
          <cell r="F11">
            <v>0</v>
          </cell>
          <cell r="G11">
            <v>0</v>
          </cell>
          <cell r="H11">
            <v>0</v>
          </cell>
          <cell r="I11">
            <v>0</v>
          </cell>
          <cell r="J11">
            <v>0</v>
          </cell>
        </row>
        <row r="12">
          <cell r="A12" t="str">
            <v>8</v>
          </cell>
          <cell r="B12" t="str">
            <v>2海外CRT,LED</v>
          </cell>
          <cell r="C12" t="str">
            <v>09社シ海</v>
          </cell>
          <cell r="D12">
            <v>0</v>
          </cell>
          <cell r="E12">
            <v>0</v>
          </cell>
          <cell r="F12">
            <v>0</v>
          </cell>
          <cell r="G12">
            <v>0</v>
          </cell>
          <cell r="H12">
            <v>0</v>
          </cell>
          <cell r="I12">
            <v>0</v>
          </cell>
          <cell r="J12">
            <v>0</v>
          </cell>
        </row>
        <row r="13">
          <cell r="A13" t="str">
            <v>8</v>
          </cell>
          <cell r="B13" t="str">
            <v>2海外CRT,LED 計</v>
          </cell>
          <cell r="D13">
            <v>0</v>
          </cell>
          <cell r="E13">
            <v>0</v>
          </cell>
          <cell r="F13">
            <v>0</v>
          </cell>
          <cell r="G13">
            <v>0</v>
          </cell>
          <cell r="H13">
            <v>0</v>
          </cell>
          <cell r="I13">
            <v>0</v>
          </cell>
          <cell r="J13">
            <v>0</v>
          </cell>
        </row>
        <row r="14">
          <cell r="A14" t="str">
            <v>8</v>
          </cell>
          <cell r="B14" t="str">
            <v>3映像ｼｽﾃﾑ</v>
          </cell>
          <cell r="C14" t="str">
            <v>07社シ国内</v>
          </cell>
          <cell r="D14">
            <v>0</v>
          </cell>
          <cell r="E14">
            <v>0</v>
          </cell>
          <cell r="F14">
            <v>0</v>
          </cell>
          <cell r="G14">
            <v>0</v>
          </cell>
          <cell r="H14">
            <v>0</v>
          </cell>
          <cell r="I14">
            <v>0</v>
          </cell>
          <cell r="J14">
            <v>0</v>
          </cell>
        </row>
        <row r="15">
          <cell r="A15" t="str">
            <v>8</v>
          </cell>
          <cell r="B15" t="str">
            <v>3映像ｼｽﾃﾑ</v>
          </cell>
          <cell r="C15" t="str">
            <v>14社情</v>
          </cell>
          <cell r="D15">
            <v>0</v>
          </cell>
          <cell r="E15">
            <v>0</v>
          </cell>
          <cell r="F15">
            <v>0</v>
          </cell>
          <cell r="G15">
            <v>0</v>
          </cell>
          <cell r="H15">
            <v>0</v>
          </cell>
          <cell r="I15">
            <v>0</v>
          </cell>
          <cell r="J15">
            <v>0</v>
          </cell>
        </row>
        <row r="16">
          <cell r="A16" t="str">
            <v>8</v>
          </cell>
          <cell r="B16" t="str">
            <v>3映像ｼｽﾃﾑ</v>
          </cell>
          <cell r="C16" t="str">
            <v>18映情</v>
          </cell>
          <cell r="D16">
            <v>0</v>
          </cell>
          <cell r="E16">
            <v>0</v>
          </cell>
          <cell r="F16">
            <v>0</v>
          </cell>
          <cell r="G16">
            <v>0</v>
          </cell>
          <cell r="H16">
            <v>0</v>
          </cell>
          <cell r="I16">
            <v>0</v>
          </cell>
          <cell r="J16">
            <v>0</v>
          </cell>
        </row>
        <row r="17">
          <cell r="A17" t="str">
            <v>8</v>
          </cell>
          <cell r="B17" t="str">
            <v>3映像ｼｽﾃﾑ</v>
          </cell>
          <cell r="C17" t="str">
            <v>21直扱</v>
          </cell>
          <cell r="D17">
            <v>0</v>
          </cell>
          <cell r="E17">
            <v>0</v>
          </cell>
          <cell r="F17">
            <v>0</v>
          </cell>
          <cell r="G17">
            <v>0</v>
          </cell>
          <cell r="H17">
            <v>0</v>
          </cell>
          <cell r="I17">
            <v>0</v>
          </cell>
          <cell r="J17">
            <v>0</v>
          </cell>
        </row>
        <row r="18">
          <cell r="A18" t="str">
            <v>8</v>
          </cell>
          <cell r="B18" t="str">
            <v>3映像ｼｽﾃﾑ 計</v>
          </cell>
          <cell r="D18">
            <v>0</v>
          </cell>
          <cell r="E18">
            <v>0</v>
          </cell>
          <cell r="F18">
            <v>0</v>
          </cell>
          <cell r="G18">
            <v>0</v>
          </cell>
          <cell r="H18">
            <v>0</v>
          </cell>
          <cell r="I18">
            <v>0</v>
          </cell>
          <cell r="J18">
            <v>0</v>
          </cell>
        </row>
        <row r="19">
          <cell r="A19" t="str">
            <v>8 計</v>
          </cell>
          <cell r="D19">
            <v>0</v>
          </cell>
          <cell r="E19">
            <v>0</v>
          </cell>
          <cell r="F19">
            <v>0</v>
          </cell>
          <cell r="G19">
            <v>0</v>
          </cell>
          <cell r="H19">
            <v>0</v>
          </cell>
          <cell r="I19">
            <v>0</v>
          </cell>
          <cell r="J19">
            <v>0</v>
          </cell>
        </row>
        <row r="20">
          <cell r="A20" t="str">
            <v>A</v>
          </cell>
          <cell r="B20" t="str">
            <v>1原子力</v>
          </cell>
          <cell r="C20" t="str">
            <v>01電力</v>
          </cell>
          <cell r="D20">
            <v>168</v>
          </cell>
          <cell r="E20">
            <v>1308</v>
          </cell>
          <cell r="F20">
            <v>595</v>
          </cell>
          <cell r="G20">
            <v>1</v>
          </cell>
          <cell r="H20">
            <v>534</v>
          </cell>
          <cell r="I20">
            <v>5139</v>
          </cell>
          <cell r="J20">
            <v>7745</v>
          </cell>
        </row>
        <row r="21">
          <cell r="A21" t="str">
            <v>A</v>
          </cell>
          <cell r="B21" t="str">
            <v>1原子力</v>
          </cell>
          <cell r="C21" t="str">
            <v>02電力海</v>
          </cell>
          <cell r="D21">
            <v>0</v>
          </cell>
          <cell r="E21">
            <v>0</v>
          </cell>
          <cell r="F21">
            <v>0</v>
          </cell>
          <cell r="G21">
            <v>0</v>
          </cell>
          <cell r="H21">
            <v>0</v>
          </cell>
          <cell r="I21">
            <v>0</v>
          </cell>
          <cell r="J21">
            <v>0</v>
          </cell>
        </row>
        <row r="22">
          <cell r="A22" t="str">
            <v>A</v>
          </cell>
          <cell r="B22" t="str">
            <v>1原子力</v>
          </cell>
          <cell r="C22" t="str">
            <v>03産業国内</v>
          </cell>
          <cell r="D22">
            <v>0</v>
          </cell>
          <cell r="E22">
            <v>0</v>
          </cell>
          <cell r="F22">
            <v>0</v>
          </cell>
          <cell r="G22">
            <v>0</v>
          </cell>
          <cell r="H22">
            <v>0</v>
          </cell>
          <cell r="I22">
            <v>0</v>
          </cell>
          <cell r="J22">
            <v>0</v>
          </cell>
        </row>
        <row r="23">
          <cell r="A23" t="str">
            <v>A</v>
          </cell>
          <cell r="B23" t="str">
            <v>1原子力</v>
          </cell>
          <cell r="C23" t="str">
            <v>07社シ国内</v>
          </cell>
          <cell r="D23">
            <v>0</v>
          </cell>
          <cell r="E23">
            <v>0</v>
          </cell>
          <cell r="F23">
            <v>0</v>
          </cell>
          <cell r="G23">
            <v>0</v>
          </cell>
          <cell r="H23">
            <v>0</v>
          </cell>
          <cell r="I23">
            <v>0</v>
          </cell>
          <cell r="J23">
            <v>0</v>
          </cell>
        </row>
        <row r="24">
          <cell r="A24" t="str">
            <v>A</v>
          </cell>
          <cell r="B24" t="str">
            <v>1原子力</v>
          </cell>
          <cell r="C24" t="str">
            <v>14社情</v>
          </cell>
          <cell r="D24">
            <v>0</v>
          </cell>
          <cell r="E24">
            <v>0</v>
          </cell>
          <cell r="F24">
            <v>0</v>
          </cell>
          <cell r="G24">
            <v>0</v>
          </cell>
          <cell r="H24">
            <v>0</v>
          </cell>
          <cell r="I24">
            <v>0</v>
          </cell>
          <cell r="J24">
            <v>0</v>
          </cell>
        </row>
        <row r="25">
          <cell r="A25" t="str">
            <v>A</v>
          </cell>
          <cell r="B25" t="str">
            <v>1原子力</v>
          </cell>
          <cell r="C25" t="str">
            <v>17電子</v>
          </cell>
          <cell r="D25">
            <v>0</v>
          </cell>
          <cell r="E25">
            <v>0</v>
          </cell>
          <cell r="F25">
            <v>0</v>
          </cell>
          <cell r="G25">
            <v>0</v>
          </cell>
          <cell r="H25">
            <v>0</v>
          </cell>
          <cell r="I25">
            <v>3</v>
          </cell>
          <cell r="J25">
            <v>3</v>
          </cell>
        </row>
        <row r="26">
          <cell r="A26" t="str">
            <v>A</v>
          </cell>
          <cell r="B26" t="str">
            <v>1原子力</v>
          </cell>
          <cell r="C26" t="str">
            <v>21直扱</v>
          </cell>
          <cell r="D26">
            <v>0</v>
          </cell>
          <cell r="E26">
            <v>0</v>
          </cell>
          <cell r="F26">
            <v>0</v>
          </cell>
          <cell r="G26">
            <v>0</v>
          </cell>
          <cell r="H26">
            <v>0</v>
          </cell>
          <cell r="I26">
            <v>0</v>
          </cell>
          <cell r="J26">
            <v>0</v>
          </cell>
        </row>
        <row r="27">
          <cell r="A27" t="str">
            <v>A</v>
          </cell>
          <cell r="B27" t="str">
            <v>1原子力 計</v>
          </cell>
          <cell r="D27">
            <v>168</v>
          </cell>
          <cell r="E27">
            <v>1308</v>
          </cell>
          <cell r="F27">
            <v>595</v>
          </cell>
          <cell r="G27">
            <v>1</v>
          </cell>
          <cell r="H27">
            <v>534</v>
          </cell>
          <cell r="I27">
            <v>5142</v>
          </cell>
          <cell r="J27">
            <v>7748</v>
          </cell>
        </row>
        <row r="28">
          <cell r="A28" t="str">
            <v>A</v>
          </cell>
          <cell r="B28" t="str">
            <v>2旧新ｴﾈ対応新ｴﾈ機器</v>
          </cell>
          <cell r="C28" t="str">
            <v>01電力</v>
          </cell>
          <cell r="D28">
            <v>0</v>
          </cell>
          <cell r="E28">
            <v>0</v>
          </cell>
          <cell r="F28">
            <v>0</v>
          </cell>
          <cell r="G28">
            <v>0</v>
          </cell>
          <cell r="H28">
            <v>0</v>
          </cell>
          <cell r="I28">
            <v>5730</v>
          </cell>
          <cell r="J28">
            <v>5730</v>
          </cell>
        </row>
        <row r="29">
          <cell r="A29" t="str">
            <v>A</v>
          </cell>
          <cell r="B29" t="str">
            <v>2旧新ｴﾈ対応新ｴﾈ機器</v>
          </cell>
          <cell r="C29" t="str">
            <v>03産業国内</v>
          </cell>
          <cell r="D29">
            <v>0</v>
          </cell>
          <cell r="E29">
            <v>0</v>
          </cell>
          <cell r="F29">
            <v>0</v>
          </cell>
          <cell r="G29">
            <v>0</v>
          </cell>
          <cell r="H29">
            <v>0</v>
          </cell>
          <cell r="I29">
            <v>0</v>
          </cell>
          <cell r="J29">
            <v>0</v>
          </cell>
        </row>
        <row r="30">
          <cell r="A30" t="str">
            <v>A</v>
          </cell>
          <cell r="B30" t="str">
            <v>2旧新ｴﾈ対応新ｴﾈ機器</v>
          </cell>
          <cell r="C30" t="str">
            <v>17電子</v>
          </cell>
          <cell r="D30">
            <v>0</v>
          </cell>
          <cell r="E30">
            <v>0</v>
          </cell>
          <cell r="F30">
            <v>0</v>
          </cell>
          <cell r="G30">
            <v>0</v>
          </cell>
          <cell r="H30">
            <v>0</v>
          </cell>
          <cell r="I30">
            <v>20</v>
          </cell>
          <cell r="J30">
            <v>20</v>
          </cell>
        </row>
        <row r="31">
          <cell r="A31" t="str">
            <v>A</v>
          </cell>
          <cell r="B31" t="str">
            <v>2旧新ｴﾈ対応新ｴﾈ機器</v>
          </cell>
          <cell r="C31" t="str">
            <v>20社供</v>
          </cell>
          <cell r="D31">
            <v>0</v>
          </cell>
          <cell r="E31">
            <v>0</v>
          </cell>
          <cell r="F31">
            <v>0</v>
          </cell>
          <cell r="G31">
            <v>0</v>
          </cell>
          <cell r="H31">
            <v>0</v>
          </cell>
          <cell r="I31">
            <v>0</v>
          </cell>
          <cell r="J31">
            <v>0</v>
          </cell>
        </row>
        <row r="32">
          <cell r="A32" t="str">
            <v>A</v>
          </cell>
          <cell r="B32" t="str">
            <v>2旧新ｴﾈ対応新ｴﾈ機器 計</v>
          </cell>
          <cell r="D32">
            <v>0</v>
          </cell>
          <cell r="E32">
            <v>0</v>
          </cell>
          <cell r="F32">
            <v>0</v>
          </cell>
          <cell r="G32">
            <v>0</v>
          </cell>
          <cell r="H32">
            <v>0</v>
          </cell>
          <cell r="I32">
            <v>5750</v>
          </cell>
          <cell r="J32">
            <v>5750</v>
          </cell>
        </row>
        <row r="33">
          <cell r="A33" t="str">
            <v>A</v>
          </cell>
          <cell r="B33" t="str">
            <v>3研究用ライナック</v>
          </cell>
          <cell r="C33" t="str">
            <v>01電力</v>
          </cell>
          <cell r="D33">
            <v>0</v>
          </cell>
          <cell r="E33">
            <v>0</v>
          </cell>
          <cell r="F33">
            <v>0</v>
          </cell>
          <cell r="G33">
            <v>0</v>
          </cell>
          <cell r="H33">
            <v>0</v>
          </cell>
          <cell r="I33">
            <v>787</v>
          </cell>
          <cell r="J33">
            <v>787</v>
          </cell>
        </row>
        <row r="34">
          <cell r="A34" t="str">
            <v>A</v>
          </cell>
          <cell r="B34" t="str">
            <v>3研究用ライナック</v>
          </cell>
          <cell r="C34" t="str">
            <v>17電子</v>
          </cell>
          <cell r="D34">
            <v>0</v>
          </cell>
          <cell r="E34">
            <v>0</v>
          </cell>
          <cell r="F34">
            <v>0</v>
          </cell>
          <cell r="G34">
            <v>0</v>
          </cell>
          <cell r="H34">
            <v>0</v>
          </cell>
          <cell r="I34">
            <v>150</v>
          </cell>
          <cell r="J34">
            <v>150</v>
          </cell>
        </row>
        <row r="35">
          <cell r="A35" t="str">
            <v>A</v>
          </cell>
          <cell r="B35" t="str">
            <v>3研究用ライナック 計</v>
          </cell>
          <cell r="D35">
            <v>0</v>
          </cell>
          <cell r="E35">
            <v>0</v>
          </cell>
          <cell r="F35">
            <v>0</v>
          </cell>
          <cell r="G35">
            <v>0</v>
          </cell>
          <cell r="H35">
            <v>0</v>
          </cell>
          <cell r="I35">
            <v>937</v>
          </cell>
          <cell r="J35">
            <v>937</v>
          </cell>
        </row>
        <row r="36">
          <cell r="A36" t="str">
            <v>A</v>
          </cell>
          <cell r="B36" t="str">
            <v>4ACG,電動機</v>
          </cell>
          <cell r="C36" t="str">
            <v>01電力</v>
          </cell>
          <cell r="D36">
            <v>208</v>
          </cell>
          <cell r="E36">
            <v>127</v>
          </cell>
          <cell r="F36">
            <v>70</v>
          </cell>
          <cell r="G36">
            <v>0</v>
          </cell>
          <cell r="H36">
            <v>526</v>
          </cell>
          <cell r="I36">
            <v>92</v>
          </cell>
          <cell r="J36">
            <v>1023</v>
          </cell>
        </row>
        <row r="37">
          <cell r="A37" t="str">
            <v>A</v>
          </cell>
          <cell r="B37" t="str">
            <v>4ACG,電動機</v>
          </cell>
          <cell r="C37" t="str">
            <v>03産業国内</v>
          </cell>
          <cell r="D37">
            <v>0</v>
          </cell>
          <cell r="E37">
            <v>0</v>
          </cell>
          <cell r="F37">
            <v>0</v>
          </cell>
          <cell r="G37">
            <v>0</v>
          </cell>
          <cell r="H37">
            <v>0</v>
          </cell>
          <cell r="I37">
            <v>0</v>
          </cell>
          <cell r="J37">
            <v>0</v>
          </cell>
        </row>
        <row r="38">
          <cell r="A38" t="str">
            <v>A</v>
          </cell>
          <cell r="B38" t="str">
            <v>4ACG,電動機 計</v>
          </cell>
          <cell r="D38">
            <v>208</v>
          </cell>
          <cell r="E38">
            <v>127</v>
          </cell>
          <cell r="F38">
            <v>70</v>
          </cell>
          <cell r="G38">
            <v>0</v>
          </cell>
          <cell r="H38">
            <v>526</v>
          </cell>
          <cell r="I38">
            <v>92</v>
          </cell>
          <cell r="J38">
            <v>1023</v>
          </cell>
        </row>
        <row r="39">
          <cell r="A39" t="str">
            <v>A 計</v>
          </cell>
          <cell r="D39">
            <v>376</v>
          </cell>
          <cell r="E39">
            <v>1435</v>
          </cell>
          <cell r="F39">
            <v>665</v>
          </cell>
          <cell r="G39">
            <v>1</v>
          </cell>
          <cell r="H39">
            <v>1060</v>
          </cell>
          <cell r="I39">
            <v>11921</v>
          </cell>
          <cell r="J39">
            <v>15458</v>
          </cell>
        </row>
        <row r="40">
          <cell r="A40" t="str">
            <v>C</v>
          </cell>
          <cell r="B40" t="str">
            <v>01Ｄ／Ｇ（制御盤）</v>
          </cell>
          <cell r="C40" t="str">
            <v>01電力</v>
          </cell>
          <cell r="D40">
            <v>135</v>
          </cell>
          <cell r="E40">
            <v>14</v>
          </cell>
          <cell r="F40">
            <v>15</v>
          </cell>
          <cell r="G40">
            <v>0</v>
          </cell>
          <cell r="H40">
            <v>12</v>
          </cell>
          <cell r="I40">
            <v>26</v>
          </cell>
          <cell r="J40">
            <v>202</v>
          </cell>
        </row>
        <row r="41">
          <cell r="A41" t="str">
            <v>C</v>
          </cell>
          <cell r="B41" t="str">
            <v>01Ｄ／Ｇ（制御盤）</v>
          </cell>
          <cell r="C41" t="str">
            <v>03産業国内</v>
          </cell>
          <cell r="D41">
            <v>0</v>
          </cell>
          <cell r="E41">
            <v>0</v>
          </cell>
          <cell r="F41">
            <v>0</v>
          </cell>
          <cell r="G41">
            <v>0</v>
          </cell>
          <cell r="H41">
            <v>0</v>
          </cell>
          <cell r="I41">
            <v>0</v>
          </cell>
          <cell r="J41">
            <v>0</v>
          </cell>
        </row>
        <row r="42">
          <cell r="A42" t="str">
            <v>C</v>
          </cell>
          <cell r="B42" t="str">
            <v>01Ｄ／Ｇ（制御盤）</v>
          </cell>
          <cell r="C42" t="str">
            <v>05交通国内</v>
          </cell>
          <cell r="D42">
            <v>0</v>
          </cell>
          <cell r="E42">
            <v>0</v>
          </cell>
          <cell r="F42">
            <v>0</v>
          </cell>
          <cell r="G42">
            <v>0</v>
          </cell>
          <cell r="H42">
            <v>0</v>
          </cell>
          <cell r="I42">
            <v>120</v>
          </cell>
          <cell r="J42">
            <v>120</v>
          </cell>
        </row>
        <row r="43">
          <cell r="A43" t="str">
            <v>C</v>
          </cell>
          <cell r="B43" t="str">
            <v>01Ｄ／Ｇ（制御盤）</v>
          </cell>
          <cell r="C43" t="str">
            <v>07社シ国内</v>
          </cell>
          <cell r="D43">
            <v>15</v>
          </cell>
          <cell r="E43">
            <v>0</v>
          </cell>
          <cell r="F43">
            <v>0</v>
          </cell>
          <cell r="G43">
            <v>0</v>
          </cell>
          <cell r="H43">
            <v>0</v>
          </cell>
          <cell r="I43">
            <v>236</v>
          </cell>
          <cell r="J43">
            <v>251</v>
          </cell>
        </row>
        <row r="44">
          <cell r="A44" t="str">
            <v>C</v>
          </cell>
          <cell r="B44" t="str">
            <v>01Ｄ／Ｇ（制御盤）</v>
          </cell>
          <cell r="C44" t="str">
            <v>08ビル</v>
          </cell>
          <cell r="D44">
            <v>0</v>
          </cell>
          <cell r="E44">
            <v>0</v>
          </cell>
          <cell r="F44">
            <v>0</v>
          </cell>
          <cell r="G44">
            <v>0</v>
          </cell>
          <cell r="H44">
            <v>0</v>
          </cell>
          <cell r="I44">
            <v>0</v>
          </cell>
          <cell r="J44">
            <v>0</v>
          </cell>
        </row>
        <row r="45">
          <cell r="A45" t="str">
            <v>C</v>
          </cell>
          <cell r="B45" t="str">
            <v>01Ｄ／Ｇ（制御盤）</v>
          </cell>
          <cell r="C45" t="str">
            <v>14社情</v>
          </cell>
          <cell r="D45">
            <v>0</v>
          </cell>
          <cell r="E45">
            <v>0</v>
          </cell>
          <cell r="F45">
            <v>0</v>
          </cell>
          <cell r="G45">
            <v>0</v>
          </cell>
          <cell r="H45">
            <v>0</v>
          </cell>
          <cell r="I45">
            <v>0</v>
          </cell>
          <cell r="J45">
            <v>0</v>
          </cell>
        </row>
        <row r="46">
          <cell r="A46" t="str">
            <v>C</v>
          </cell>
          <cell r="B46" t="str">
            <v>01Ｄ／Ｇ（制御盤）</v>
          </cell>
          <cell r="C46" t="str">
            <v>21直扱</v>
          </cell>
          <cell r="D46">
            <v>0</v>
          </cell>
          <cell r="E46">
            <v>0</v>
          </cell>
          <cell r="F46">
            <v>0</v>
          </cell>
          <cell r="G46">
            <v>0</v>
          </cell>
          <cell r="H46">
            <v>0</v>
          </cell>
          <cell r="I46">
            <v>0</v>
          </cell>
          <cell r="J46">
            <v>0</v>
          </cell>
        </row>
        <row r="47">
          <cell r="A47" t="str">
            <v>C</v>
          </cell>
          <cell r="B47" t="str">
            <v>01Ｄ／Ｇ（制御盤）</v>
          </cell>
          <cell r="C47" t="str">
            <v>22その他</v>
          </cell>
          <cell r="D47">
            <v>0</v>
          </cell>
          <cell r="E47">
            <v>0</v>
          </cell>
          <cell r="F47">
            <v>0</v>
          </cell>
          <cell r="G47">
            <v>0</v>
          </cell>
          <cell r="H47">
            <v>0</v>
          </cell>
          <cell r="I47">
            <v>0</v>
          </cell>
          <cell r="J47">
            <v>0</v>
          </cell>
        </row>
        <row r="48">
          <cell r="A48" t="str">
            <v>C</v>
          </cell>
          <cell r="B48" t="str">
            <v>01Ｄ／Ｇ（制御盤） 計</v>
          </cell>
          <cell r="D48">
            <v>150</v>
          </cell>
          <cell r="E48">
            <v>14</v>
          </cell>
          <cell r="F48">
            <v>15</v>
          </cell>
          <cell r="G48">
            <v>0</v>
          </cell>
          <cell r="H48">
            <v>12</v>
          </cell>
          <cell r="I48">
            <v>382</v>
          </cell>
          <cell r="J48">
            <v>573</v>
          </cell>
        </row>
        <row r="49">
          <cell r="A49" t="str">
            <v>C</v>
          </cell>
          <cell r="B49" t="str">
            <v>02Ｄ／Ｇ（エンジン）</v>
          </cell>
          <cell r="C49" t="str">
            <v>01電力</v>
          </cell>
          <cell r="D49">
            <v>0</v>
          </cell>
          <cell r="E49">
            <v>0</v>
          </cell>
          <cell r="F49">
            <v>0</v>
          </cell>
          <cell r="G49">
            <v>0</v>
          </cell>
          <cell r="H49">
            <v>0</v>
          </cell>
          <cell r="I49">
            <v>0</v>
          </cell>
          <cell r="J49">
            <v>0</v>
          </cell>
        </row>
        <row r="50">
          <cell r="A50" t="str">
            <v>C</v>
          </cell>
          <cell r="B50" t="str">
            <v>02Ｄ／Ｇ（エンジン）</v>
          </cell>
          <cell r="C50" t="str">
            <v>03産業国内</v>
          </cell>
          <cell r="D50">
            <v>0</v>
          </cell>
          <cell r="E50">
            <v>0</v>
          </cell>
          <cell r="F50">
            <v>0</v>
          </cell>
          <cell r="G50">
            <v>0</v>
          </cell>
          <cell r="H50">
            <v>0</v>
          </cell>
          <cell r="I50">
            <v>0</v>
          </cell>
          <cell r="J50">
            <v>0</v>
          </cell>
        </row>
        <row r="51">
          <cell r="A51" t="str">
            <v>C</v>
          </cell>
          <cell r="B51" t="str">
            <v>02Ｄ／Ｇ（エンジン）</v>
          </cell>
          <cell r="C51" t="str">
            <v>05交通国内</v>
          </cell>
          <cell r="D51">
            <v>0</v>
          </cell>
          <cell r="E51">
            <v>0</v>
          </cell>
          <cell r="F51">
            <v>0</v>
          </cell>
          <cell r="G51">
            <v>0</v>
          </cell>
          <cell r="H51">
            <v>0</v>
          </cell>
          <cell r="I51">
            <v>200</v>
          </cell>
          <cell r="J51">
            <v>200</v>
          </cell>
        </row>
        <row r="52">
          <cell r="A52" t="str">
            <v>C</v>
          </cell>
          <cell r="B52" t="str">
            <v>02Ｄ／Ｇ（エンジン）</v>
          </cell>
          <cell r="C52" t="str">
            <v>07社シ国内</v>
          </cell>
          <cell r="D52">
            <v>25</v>
          </cell>
          <cell r="E52">
            <v>0</v>
          </cell>
          <cell r="F52">
            <v>0</v>
          </cell>
          <cell r="G52">
            <v>0</v>
          </cell>
          <cell r="H52">
            <v>0</v>
          </cell>
          <cell r="I52">
            <v>805</v>
          </cell>
          <cell r="J52">
            <v>830</v>
          </cell>
        </row>
        <row r="53">
          <cell r="A53" t="str">
            <v>C</v>
          </cell>
          <cell r="B53" t="str">
            <v>02Ｄ／Ｇ（エンジン）</v>
          </cell>
          <cell r="C53" t="str">
            <v>08ビル</v>
          </cell>
          <cell r="D53">
            <v>0</v>
          </cell>
          <cell r="E53">
            <v>0</v>
          </cell>
          <cell r="F53">
            <v>0</v>
          </cell>
          <cell r="G53">
            <v>0</v>
          </cell>
          <cell r="H53">
            <v>0</v>
          </cell>
          <cell r="I53">
            <v>0</v>
          </cell>
          <cell r="J53">
            <v>0</v>
          </cell>
        </row>
        <row r="54">
          <cell r="A54" t="str">
            <v>C</v>
          </cell>
          <cell r="B54" t="str">
            <v>02Ｄ／Ｇ（エンジン）</v>
          </cell>
          <cell r="C54" t="str">
            <v>14社情</v>
          </cell>
          <cell r="D54">
            <v>0</v>
          </cell>
          <cell r="E54">
            <v>0</v>
          </cell>
          <cell r="F54">
            <v>0</v>
          </cell>
          <cell r="G54">
            <v>0</v>
          </cell>
          <cell r="H54">
            <v>0</v>
          </cell>
          <cell r="I54">
            <v>0</v>
          </cell>
          <cell r="J54">
            <v>0</v>
          </cell>
        </row>
        <row r="55">
          <cell r="A55" t="str">
            <v>C</v>
          </cell>
          <cell r="B55" t="str">
            <v>02Ｄ／Ｇ（エンジン）</v>
          </cell>
          <cell r="C55" t="str">
            <v>21直扱</v>
          </cell>
          <cell r="D55">
            <v>0</v>
          </cell>
          <cell r="E55">
            <v>0</v>
          </cell>
          <cell r="F55">
            <v>0</v>
          </cell>
          <cell r="G55">
            <v>0</v>
          </cell>
          <cell r="H55">
            <v>0</v>
          </cell>
          <cell r="I55">
            <v>0</v>
          </cell>
          <cell r="J55">
            <v>0</v>
          </cell>
        </row>
        <row r="56">
          <cell r="A56" t="str">
            <v>C</v>
          </cell>
          <cell r="B56" t="str">
            <v>02Ｄ／Ｇ（エンジン） 計</v>
          </cell>
          <cell r="D56">
            <v>25</v>
          </cell>
          <cell r="E56">
            <v>0</v>
          </cell>
          <cell r="F56">
            <v>0</v>
          </cell>
          <cell r="G56">
            <v>0</v>
          </cell>
          <cell r="H56">
            <v>0</v>
          </cell>
          <cell r="I56">
            <v>1005</v>
          </cell>
          <cell r="J56">
            <v>1030</v>
          </cell>
        </row>
        <row r="57">
          <cell r="A57" t="str">
            <v>C</v>
          </cell>
          <cell r="B57" t="str">
            <v>03Ｄ／Ｇ（ＡＣＧ）</v>
          </cell>
          <cell r="C57" t="str">
            <v>01電力</v>
          </cell>
          <cell r="D57">
            <v>0</v>
          </cell>
          <cell r="E57">
            <v>2</v>
          </cell>
          <cell r="F57">
            <v>0</v>
          </cell>
          <cell r="G57">
            <v>0</v>
          </cell>
          <cell r="H57">
            <v>0</v>
          </cell>
          <cell r="I57">
            <v>2</v>
          </cell>
          <cell r="J57">
            <v>4</v>
          </cell>
        </row>
        <row r="58">
          <cell r="A58" t="str">
            <v>C</v>
          </cell>
          <cell r="B58" t="str">
            <v>03Ｄ／Ｇ（ＡＣＧ）</v>
          </cell>
          <cell r="C58" t="str">
            <v>03産業国内</v>
          </cell>
          <cell r="D58">
            <v>0</v>
          </cell>
          <cell r="E58">
            <v>0</v>
          </cell>
          <cell r="F58">
            <v>0</v>
          </cell>
          <cell r="G58">
            <v>0</v>
          </cell>
          <cell r="H58">
            <v>0</v>
          </cell>
          <cell r="I58">
            <v>0</v>
          </cell>
          <cell r="J58">
            <v>0</v>
          </cell>
        </row>
        <row r="59">
          <cell r="A59" t="str">
            <v>C</v>
          </cell>
          <cell r="B59" t="str">
            <v>03Ｄ／Ｇ（ＡＣＧ）</v>
          </cell>
          <cell r="C59" t="str">
            <v>05交通国内</v>
          </cell>
          <cell r="D59">
            <v>0</v>
          </cell>
          <cell r="E59">
            <v>0</v>
          </cell>
          <cell r="F59">
            <v>0</v>
          </cell>
          <cell r="G59">
            <v>0</v>
          </cell>
          <cell r="H59">
            <v>0</v>
          </cell>
          <cell r="I59">
            <v>80</v>
          </cell>
          <cell r="J59">
            <v>80</v>
          </cell>
        </row>
        <row r="60">
          <cell r="A60" t="str">
            <v>C</v>
          </cell>
          <cell r="B60" t="str">
            <v>03Ｄ／Ｇ（ＡＣＧ）</v>
          </cell>
          <cell r="C60" t="str">
            <v>07社シ国内</v>
          </cell>
          <cell r="D60">
            <v>10</v>
          </cell>
          <cell r="E60">
            <v>0</v>
          </cell>
          <cell r="F60">
            <v>0</v>
          </cell>
          <cell r="G60">
            <v>0</v>
          </cell>
          <cell r="H60">
            <v>0</v>
          </cell>
          <cell r="I60">
            <v>52</v>
          </cell>
          <cell r="J60">
            <v>62</v>
          </cell>
        </row>
        <row r="61">
          <cell r="A61" t="str">
            <v>C</v>
          </cell>
          <cell r="B61" t="str">
            <v>03Ｄ／Ｇ（ＡＣＧ）</v>
          </cell>
          <cell r="C61" t="str">
            <v>08ビル</v>
          </cell>
          <cell r="D61">
            <v>0</v>
          </cell>
          <cell r="E61">
            <v>0</v>
          </cell>
          <cell r="F61">
            <v>0</v>
          </cell>
          <cell r="G61">
            <v>0</v>
          </cell>
          <cell r="H61">
            <v>0</v>
          </cell>
          <cell r="I61">
            <v>0</v>
          </cell>
          <cell r="J61">
            <v>0</v>
          </cell>
        </row>
        <row r="62">
          <cell r="A62" t="str">
            <v>C</v>
          </cell>
          <cell r="B62" t="str">
            <v>03Ｄ／Ｇ（ＡＣＧ）</v>
          </cell>
          <cell r="C62" t="str">
            <v>14社情</v>
          </cell>
          <cell r="D62">
            <v>0</v>
          </cell>
          <cell r="E62">
            <v>0</v>
          </cell>
          <cell r="F62">
            <v>0</v>
          </cell>
          <cell r="G62">
            <v>0</v>
          </cell>
          <cell r="H62">
            <v>0</v>
          </cell>
          <cell r="I62">
            <v>0</v>
          </cell>
          <cell r="J62">
            <v>0</v>
          </cell>
        </row>
        <row r="63">
          <cell r="A63" t="str">
            <v>C</v>
          </cell>
          <cell r="B63" t="str">
            <v>03Ｄ／Ｇ（ＡＣＧ）</v>
          </cell>
          <cell r="C63" t="str">
            <v>21直扱</v>
          </cell>
          <cell r="D63">
            <v>0</v>
          </cell>
          <cell r="E63">
            <v>0</v>
          </cell>
          <cell r="F63">
            <v>0</v>
          </cell>
          <cell r="G63">
            <v>0</v>
          </cell>
          <cell r="H63">
            <v>0</v>
          </cell>
          <cell r="I63">
            <v>0</v>
          </cell>
          <cell r="J63">
            <v>0</v>
          </cell>
        </row>
        <row r="64">
          <cell r="A64" t="str">
            <v>C</v>
          </cell>
          <cell r="B64" t="str">
            <v>03Ｄ／Ｇ（ＡＣＧ）</v>
          </cell>
          <cell r="C64" t="str">
            <v>22その他</v>
          </cell>
          <cell r="D64">
            <v>0</v>
          </cell>
          <cell r="E64">
            <v>0</v>
          </cell>
          <cell r="F64">
            <v>0</v>
          </cell>
          <cell r="G64">
            <v>0</v>
          </cell>
          <cell r="H64">
            <v>0</v>
          </cell>
          <cell r="I64">
            <v>0</v>
          </cell>
          <cell r="J64">
            <v>0</v>
          </cell>
        </row>
        <row r="65">
          <cell r="A65" t="str">
            <v>C</v>
          </cell>
          <cell r="B65" t="str">
            <v>03Ｄ／Ｇ（ＡＣＧ） 計</v>
          </cell>
          <cell r="D65">
            <v>10</v>
          </cell>
          <cell r="E65">
            <v>2</v>
          </cell>
          <cell r="F65">
            <v>0</v>
          </cell>
          <cell r="G65">
            <v>0</v>
          </cell>
          <cell r="H65">
            <v>0</v>
          </cell>
          <cell r="I65">
            <v>134</v>
          </cell>
          <cell r="J65">
            <v>146</v>
          </cell>
        </row>
        <row r="66">
          <cell r="A66" t="str">
            <v>C</v>
          </cell>
          <cell r="B66" t="str">
            <v>04ＣＳＧ（制御盤）</v>
          </cell>
          <cell r="C66" t="str">
            <v>01電力</v>
          </cell>
          <cell r="D66">
            <v>0</v>
          </cell>
          <cell r="E66">
            <v>0</v>
          </cell>
          <cell r="F66">
            <v>0</v>
          </cell>
          <cell r="G66">
            <v>0</v>
          </cell>
          <cell r="H66">
            <v>0</v>
          </cell>
          <cell r="I66">
            <v>0</v>
          </cell>
          <cell r="J66">
            <v>0</v>
          </cell>
        </row>
        <row r="67">
          <cell r="A67" t="str">
            <v>C</v>
          </cell>
          <cell r="B67" t="str">
            <v>04ＣＳＧ（制御盤）</v>
          </cell>
          <cell r="C67" t="str">
            <v>03産業国内</v>
          </cell>
          <cell r="D67">
            <v>0</v>
          </cell>
          <cell r="E67">
            <v>0</v>
          </cell>
          <cell r="F67">
            <v>0</v>
          </cell>
          <cell r="G67">
            <v>0</v>
          </cell>
          <cell r="H67">
            <v>0</v>
          </cell>
          <cell r="I67">
            <v>0</v>
          </cell>
          <cell r="J67">
            <v>0</v>
          </cell>
        </row>
        <row r="68">
          <cell r="A68" t="str">
            <v>C</v>
          </cell>
          <cell r="B68" t="str">
            <v>04ＣＳＧ（制御盤）</v>
          </cell>
          <cell r="C68" t="str">
            <v>07社シ国内</v>
          </cell>
          <cell r="D68">
            <v>0</v>
          </cell>
          <cell r="E68">
            <v>0</v>
          </cell>
          <cell r="F68">
            <v>0</v>
          </cell>
          <cell r="G68">
            <v>0</v>
          </cell>
          <cell r="H68">
            <v>0</v>
          </cell>
          <cell r="I68">
            <v>53</v>
          </cell>
          <cell r="J68">
            <v>53</v>
          </cell>
        </row>
        <row r="69">
          <cell r="A69" t="str">
            <v>C</v>
          </cell>
          <cell r="B69" t="str">
            <v>04ＣＳＧ（制御盤）</v>
          </cell>
          <cell r="C69" t="str">
            <v>14社情</v>
          </cell>
          <cell r="D69">
            <v>0</v>
          </cell>
          <cell r="E69">
            <v>0</v>
          </cell>
          <cell r="F69">
            <v>0</v>
          </cell>
          <cell r="G69">
            <v>0</v>
          </cell>
          <cell r="H69">
            <v>0</v>
          </cell>
          <cell r="I69">
            <v>0</v>
          </cell>
          <cell r="J69">
            <v>0</v>
          </cell>
        </row>
        <row r="70">
          <cell r="A70" t="str">
            <v>C</v>
          </cell>
          <cell r="B70" t="str">
            <v>04ＣＳＧ（制御盤）</v>
          </cell>
          <cell r="C70" t="str">
            <v>21直扱</v>
          </cell>
          <cell r="D70">
            <v>0</v>
          </cell>
          <cell r="E70">
            <v>0</v>
          </cell>
          <cell r="F70">
            <v>0</v>
          </cell>
          <cell r="G70">
            <v>0</v>
          </cell>
          <cell r="H70">
            <v>0</v>
          </cell>
          <cell r="I70">
            <v>0</v>
          </cell>
          <cell r="J70">
            <v>0</v>
          </cell>
        </row>
        <row r="71">
          <cell r="A71" t="str">
            <v>C</v>
          </cell>
          <cell r="B71" t="str">
            <v>04ＣＳＧ（制御盤） 計</v>
          </cell>
          <cell r="D71">
            <v>0</v>
          </cell>
          <cell r="E71">
            <v>0</v>
          </cell>
          <cell r="F71">
            <v>0</v>
          </cell>
          <cell r="G71">
            <v>0</v>
          </cell>
          <cell r="H71">
            <v>0</v>
          </cell>
          <cell r="I71">
            <v>53</v>
          </cell>
          <cell r="J71">
            <v>53</v>
          </cell>
        </row>
        <row r="72">
          <cell r="A72" t="str">
            <v>C</v>
          </cell>
          <cell r="B72" t="str">
            <v>05ＣＳＧ（エンジン）</v>
          </cell>
          <cell r="C72" t="str">
            <v>01電力</v>
          </cell>
          <cell r="D72">
            <v>0</v>
          </cell>
          <cell r="E72">
            <v>0</v>
          </cell>
          <cell r="F72">
            <v>0</v>
          </cell>
          <cell r="G72">
            <v>0</v>
          </cell>
          <cell r="H72">
            <v>0</v>
          </cell>
          <cell r="I72">
            <v>0</v>
          </cell>
          <cell r="J72">
            <v>0</v>
          </cell>
        </row>
        <row r="73">
          <cell r="A73" t="str">
            <v>C</v>
          </cell>
          <cell r="B73" t="str">
            <v>05ＣＳＧ（エンジン）</v>
          </cell>
          <cell r="C73" t="str">
            <v>03産業国内</v>
          </cell>
          <cell r="D73">
            <v>0</v>
          </cell>
          <cell r="E73">
            <v>0</v>
          </cell>
          <cell r="F73">
            <v>0</v>
          </cell>
          <cell r="G73">
            <v>0</v>
          </cell>
          <cell r="H73">
            <v>0</v>
          </cell>
          <cell r="I73">
            <v>0</v>
          </cell>
          <cell r="J73">
            <v>0</v>
          </cell>
        </row>
        <row r="74">
          <cell r="A74" t="str">
            <v>C</v>
          </cell>
          <cell r="B74" t="str">
            <v>05ＣＳＧ（エンジン）</v>
          </cell>
          <cell r="C74" t="str">
            <v>07社シ国内</v>
          </cell>
          <cell r="D74">
            <v>0</v>
          </cell>
          <cell r="E74">
            <v>0</v>
          </cell>
          <cell r="F74">
            <v>0</v>
          </cell>
          <cell r="G74">
            <v>0</v>
          </cell>
          <cell r="H74">
            <v>0</v>
          </cell>
          <cell r="I74">
            <v>105</v>
          </cell>
          <cell r="J74">
            <v>105</v>
          </cell>
        </row>
        <row r="75">
          <cell r="A75" t="str">
            <v>C</v>
          </cell>
          <cell r="B75" t="str">
            <v>05ＣＳＧ（エンジン） 計</v>
          </cell>
          <cell r="D75">
            <v>0</v>
          </cell>
          <cell r="E75">
            <v>0</v>
          </cell>
          <cell r="F75">
            <v>0</v>
          </cell>
          <cell r="G75">
            <v>0</v>
          </cell>
          <cell r="H75">
            <v>0</v>
          </cell>
          <cell r="I75">
            <v>105</v>
          </cell>
          <cell r="J75">
            <v>105</v>
          </cell>
        </row>
        <row r="76">
          <cell r="A76" t="str">
            <v>C</v>
          </cell>
          <cell r="B76" t="str">
            <v>06ＣＳＧ（ＡＣＧ）</v>
          </cell>
          <cell r="C76" t="str">
            <v>01電力</v>
          </cell>
          <cell r="D76">
            <v>0</v>
          </cell>
          <cell r="E76">
            <v>0</v>
          </cell>
          <cell r="F76">
            <v>0</v>
          </cell>
          <cell r="G76">
            <v>0</v>
          </cell>
          <cell r="H76">
            <v>0</v>
          </cell>
          <cell r="I76">
            <v>0</v>
          </cell>
          <cell r="J76">
            <v>0</v>
          </cell>
        </row>
        <row r="77">
          <cell r="A77" t="str">
            <v>C</v>
          </cell>
          <cell r="B77" t="str">
            <v>06ＣＳＧ（ＡＣＧ）</v>
          </cell>
          <cell r="C77" t="str">
            <v>03産業国内</v>
          </cell>
          <cell r="D77">
            <v>0</v>
          </cell>
          <cell r="E77">
            <v>0</v>
          </cell>
          <cell r="F77">
            <v>0</v>
          </cell>
          <cell r="G77">
            <v>0</v>
          </cell>
          <cell r="H77">
            <v>0</v>
          </cell>
          <cell r="I77">
            <v>0</v>
          </cell>
          <cell r="J77">
            <v>0</v>
          </cell>
        </row>
        <row r="78">
          <cell r="A78" t="str">
            <v>C</v>
          </cell>
          <cell r="B78" t="str">
            <v>06ＣＳＧ（ＡＣＧ）</v>
          </cell>
          <cell r="C78" t="str">
            <v>07社シ国内</v>
          </cell>
          <cell r="D78">
            <v>0</v>
          </cell>
          <cell r="E78">
            <v>0</v>
          </cell>
          <cell r="F78">
            <v>0</v>
          </cell>
          <cell r="G78">
            <v>0</v>
          </cell>
          <cell r="H78">
            <v>0</v>
          </cell>
          <cell r="I78">
            <v>18</v>
          </cell>
          <cell r="J78">
            <v>18</v>
          </cell>
        </row>
        <row r="79">
          <cell r="A79" t="str">
            <v>C</v>
          </cell>
          <cell r="B79" t="str">
            <v>06ＣＳＧ（ＡＣＧ） 計</v>
          </cell>
          <cell r="D79">
            <v>0</v>
          </cell>
          <cell r="E79">
            <v>0</v>
          </cell>
          <cell r="F79">
            <v>0</v>
          </cell>
          <cell r="G79">
            <v>0</v>
          </cell>
          <cell r="H79">
            <v>0</v>
          </cell>
          <cell r="I79">
            <v>18</v>
          </cell>
          <cell r="J79">
            <v>18</v>
          </cell>
        </row>
        <row r="80">
          <cell r="A80" t="str">
            <v>C</v>
          </cell>
          <cell r="B80" t="str">
            <v>07ＭＴＧ,ＥＳＣＯ</v>
          </cell>
          <cell r="C80" t="str">
            <v>01電力</v>
          </cell>
          <cell r="D80">
            <v>0</v>
          </cell>
          <cell r="E80">
            <v>0</v>
          </cell>
          <cell r="F80">
            <v>0</v>
          </cell>
          <cell r="G80">
            <v>0</v>
          </cell>
          <cell r="H80">
            <v>0</v>
          </cell>
          <cell r="I80">
            <v>0</v>
          </cell>
          <cell r="J80">
            <v>0</v>
          </cell>
        </row>
        <row r="81">
          <cell r="A81" t="str">
            <v>C</v>
          </cell>
          <cell r="B81" t="str">
            <v>07ＭＴＧ,ＥＳＣＯ</v>
          </cell>
          <cell r="C81" t="str">
            <v>03産業国内</v>
          </cell>
          <cell r="D81">
            <v>0</v>
          </cell>
          <cell r="E81">
            <v>0</v>
          </cell>
          <cell r="F81">
            <v>0</v>
          </cell>
          <cell r="G81">
            <v>0</v>
          </cell>
          <cell r="H81">
            <v>0</v>
          </cell>
          <cell r="I81">
            <v>0</v>
          </cell>
          <cell r="J81">
            <v>0</v>
          </cell>
        </row>
        <row r="82">
          <cell r="A82" t="str">
            <v>C</v>
          </cell>
          <cell r="B82" t="str">
            <v>07ＭＴＧ,ＥＳＣＯ</v>
          </cell>
          <cell r="C82" t="str">
            <v>07社シ国内</v>
          </cell>
          <cell r="D82">
            <v>0</v>
          </cell>
          <cell r="E82">
            <v>0</v>
          </cell>
          <cell r="F82">
            <v>0</v>
          </cell>
          <cell r="G82">
            <v>0</v>
          </cell>
          <cell r="H82">
            <v>0</v>
          </cell>
          <cell r="I82">
            <v>0</v>
          </cell>
          <cell r="J82">
            <v>0</v>
          </cell>
        </row>
        <row r="83">
          <cell r="A83" t="str">
            <v>C</v>
          </cell>
          <cell r="B83" t="str">
            <v>07ＭＴＧ,ＥＳＣＯ</v>
          </cell>
          <cell r="C83" t="str">
            <v>08ビル</v>
          </cell>
          <cell r="D83">
            <v>0</v>
          </cell>
          <cell r="E83">
            <v>0</v>
          </cell>
          <cell r="F83">
            <v>0</v>
          </cell>
          <cell r="G83">
            <v>0</v>
          </cell>
          <cell r="H83">
            <v>0</v>
          </cell>
          <cell r="I83">
            <v>0</v>
          </cell>
          <cell r="J83">
            <v>0</v>
          </cell>
        </row>
        <row r="84">
          <cell r="A84" t="str">
            <v>C</v>
          </cell>
          <cell r="B84" t="str">
            <v>07ＭＴＧ,ＥＳＣＯ</v>
          </cell>
          <cell r="C84" t="str">
            <v>14社情</v>
          </cell>
          <cell r="D84">
            <v>0</v>
          </cell>
          <cell r="E84">
            <v>0</v>
          </cell>
          <cell r="F84">
            <v>0</v>
          </cell>
          <cell r="G84">
            <v>0</v>
          </cell>
          <cell r="H84">
            <v>0</v>
          </cell>
          <cell r="I84">
            <v>0</v>
          </cell>
          <cell r="J84">
            <v>0</v>
          </cell>
        </row>
        <row r="85">
          <cell r="A85" t="str">
            <v>C</v>
          </cell>
          <cell r="B85" t="str">
            <v>07ＭＴＧ,ＥＳＣＯ</v>
          </cell>
          <cell r="C85" t="str">
            <v>20社供</v>
          </cell>
          <cell r="D85">
            <v>0</v>
          </cell>
          <cell r="E85">
            <v>0</v>
          </cell>
          <cell r="F85">
            <v>0</v>
          </cell>
          <cell r="G85">
            <v>0</v>
          </cell>
          <cell r="H85">
            <v>0</v>
          </cell>
          <cell r="I85">
            <v>0</v>
          </cell>
          <cell r="J85">
            <v>0</v>
          </cell>
        </row>
        <row r="86">
          <cell r="A86" t="str">
            <v>C</v>
          </cell>
          <cell r="B86" t="str">
            <v>07ＭＴＧ,ＥＳＣＯ</v>
          </cell>
          <cell r="C86" t="str">
            <v>21直扱</v>
          </cell>
          <cell r="D86">
            <v>0</v>
          </cell>
          <cell r="E86">
            <v>0</v>
          </cell>
          <cell r="F86">
            <v>0</v>
          </cell>
          <cell r="G86">
            <v>0</v>
          </cell>
          <cell r="H86">
            <v>0</v>
          </cell>
          <cell r="I86">
            <v>0</v>
          </cell>
          <cell r="J86">
            <v>0</v>
          </cell>
        </row>
        <row r="87">
          <cell r="A87" t="str">
            <v>C</v>
          </cell>
          <cell r="B87" t="str">
            <v>07ＭＴＧ,ＥＳＣＯ 計</v>
          </cell>
          <cell r="D87">
            <v>0</v>
          </cell>
          <cell r="E87">
            <v>0</v>
          </cell>
          <cell r="F87">
            <v>0</v>
          </cell>
          <cell r="G87">
            <v>0</v>
          </cell>
          <cell r="H87">
            <v>0</v>
          </cell>
          <cell r="I87">
            <v>0</v>
          </cell>
          <cell r="J87">
            <v>0</v>
          </cell>
        </row>
        <row r="88">
          <cell r="A88" t="str">
            <v>C</v>
          </cell>
          <cell r="B88" t="str">
            <v>08風力発電（制御盤）</v>
          </cell>
          <cell r="C88" t="str">
            <v>01電力</v>
          </cell>
          <cell r="D88">
            <v>0</v>
          </cell>
          <cell r="E88">
            <v>0</v>
          </cell>
          <cell r="F88">
            <v>0</v>
          </cell>
          <cell r="G88">
            <v>0</v>
          </cell>
          <cell r="H88">
            <v>0</v>
          </cell>
          <cell r="I88">
            <v>0</v>
          </cell>
          <cell r="J88">
            <v>0</v>
          </cell>
        </row>
        <row r="89">
          <cell r="A89" t="str">
            <v>C</v>
          </cell>
          <cell r="B89" t="str">
            <v>08風力発電（制御盤）</v>
          </cell>
          <cell r="C89" t="str">
            <v>07社シ国内</v>
          </cell>
          <cell r="D89">
            <v>0</v>
          </cell>
          <cell r="E89">
            <v>0</v>
          </cell>
          <cell r="F89">
            <v>0</v>
          </cell>
          <cell r="G89">
            <v>0</v>
          </cell>
          <cell r="H89">
            <v>0</v>
          </cell>
          <cell r="I89">
            <v>0</v>
          </cell>
          <cell r="J89">
            <v>0</v>
          </cell>
        </row>
        <row r="90">
          <cell r="A90" t="str">
            <v>C</v>
          </cell>
          <cell r="B90" t="str">
            <v>08風力発電（制御盤） 計</v>
          </cell>
          <cell r="D90">
            <v>0</v>
          </cell>
          <cell r="E90">
            <v>0</v>
          </cell>
          <cell r="F90">
            <v>0</v>
          </cell>
          <cell r="G90">
            <v>0</v>
          </cell>
          <cell r="H90">
            <v>0</v>
          </cell>
          <cell r="I90">
            <v>0</v>
          </cell>
          <cell r="J90">
            <v>0</v>
          </cell>
        </row>
        <row r="91">
          <cell r="A91" t="str">
            <v>C</v>
          </cell>
          <cell r="B91" t="str">
            <v>09風力発電（風車）</v>
          </cell>
          <cell r="C91" t="str">
            <v>16ＮＴＴ</v>
          </cell>
          <cell r="D91">
            <v>0</v>
          </cell>
          <cell r="E91">
            <v>0</v>
          </cell>
          <cell r="F91">
            <v>0</v>
          </cell>
          <cell r="G91">
            <v>0</v>
          </cell>
          <cell r="H91">
            <v>0</v>
          </cell>
          <cell r="I91">
            <v>0</v>
          </cell>
          <cell r="J91">
            <v>0</v>
          </cell>
        </row>
        <row r="92">
          <cell r="A92" t="str">
            <v>C</v>
          </cell>
          <cell r="B92" t="str">
            <v>09風力発電（風車） 計</v>
          </cell>
          <cell r="D92">
            <v>0</v>
          </cell>
          <cell r="E92">
            <v>0</v>
          </cell>
          <cell r="F92">
            <v>0</v>
          </cell>
          <cell r="G92">
            <v>0</v>
          </cell>
          <cell r="H92">
            <v>0</v>
          </cell>
          <cell r="I92">
            <v>0</v>
          </cell>
          <cell r="J92">
            <v>0</v>
          </cell>
        </row>
        <row r="93">
          <cell r="A93" t="str">
            <v>C</v>
          </cell>
          <cell r="B93" t="str">
            <v>10風力発電（発電機）</v>
          </cell>
          <cell r="C93" t="str">
            <v>01電力</v>
          </cell>
          <cell r="D93">
            <v>0</v>
          </cell>
          <cell r="E93">
            <v>0</v>
          </cell>
          <cell r="F93">
            <v>0</v>
          </cell>
          <cell r="G93">
            <v>0</v>
          </cell>
          <cell r="H93">
            <v>0</v>
          </cell>
          <cell r="I93">
            <v>0</v>
          </cell>
          <cell r="J93">
            <v>0</v>
          </cell>
        </row>
        <row r="94">
          <cell r="A94" t="str">
            <v>C</v>
          </cell>
          <cell r="B94" t="str">
            <v>10風力発電（発電機） 計</v>
          </cell>
          <cell r="D94">
            <v>0</v>
          </cell>
          <cell r="E94">
            <v>0</v>
          </cell>
          <cell r="F94">
            <v>0</v>
          </cell>
          <cell r="G94">
            <v>0</v>
          </cell>
          <cell r="H94">
            <v>0</v>
          </cell>
          <cell r="I94">
            <v>0</v>
          </cell>
          <cell r="J94">
            <v>0</v>
          </cell>
        </row>
        <row r="95">
          <cell r="A95" t="str">
            <v>C</v>
          </cell>
          <cell r="B95" t="str">
            <v>11ＰＧ（制御盤）</v>
          </cell>
          <cell r="C95" t="str">
            <v>07社シ国内</v>
          </cell>
          <cell r="D95">
            <v>0</v>
          </cell>
          <cell r="E95">
            <v>0</v>
          </cell>
          <cell r="F95">
            <v>0</v>
          </cell>
          <cell r="G95">
            <v>0</v>
          </cell>
          <cell r="H95">
            <v>0</v>
          </cell>
          <cell r="I95">
            <v>0</v>
          </cell>
          <cell r="J95">
            <v>0</v>
          </cell>
        </row>
        <row r="96">
          <cell r="A96" t="str">
            <v>C</v>
          </cell>
          <cell r="B96" t="str">
            <v>11ＰＧ（制御盤）</v>
          </cell>
          <cell r="C96" t="str">
            <v>14社情</v>
          </cell>
          <cell r="D96">
            <v>0</v>
          </cell>
          <cell r="E96">
            <v>0</v>
          </cell>
          <cell r="F96">
            <v>0</v>
          </cell>
          <cell r="G96">
            <v>0</v>
          </cell>
          <cell r="H96">
            <v>0</v>
          </cell>
          <cell r="I96">
            <v>0</v>
          </cell>
          <cell r="J96">
            <v>0</v>
          </cell>
        </row>
        <row r="97">
          <cell r="A97" t="str">
            <v>C</v>
          </cell>
          <cell r="B97" t="str">
            <v>11ＰＧ（制御盤）</v>
          </cell>
          <cell r="C97" t="str">
            <v>21直扱</v>
          </cell>
          <cell r="D97">
            <v>0</v>
          </cell>
          <cell r="E97">
            <v>0</v>
          </cell>
          <cell r="F97">
            <v>0</v>
          </cell>
          <cell r="G97">
            <v>0</v>
          </cell>
          <cell r="H97">
            <v>0</v>
          </cell>
          <cell r="I97">
            <v>0</v>
          </cell>
          <cell r="J97">
            <v>0</v>
          </cell>
        </row>
        <row r="98">
          <cell r="A98" t="str">
            <v>C</v>
          </cell>
          <cell r="B98" t="str">
            <v>11ＰＧ（制御盤） 計</v>
          </cell>
          <cell r="D98">
            <v>0</v>
          </cell>
          <cell r="E98">
            <v>0</v>
          </cell>
          <cell r="F98">
            <v>0</v>
          </cell>
          <cell r="G98">
            <v>0</v>
          </cell>
          <cell r="H98">
            <v>0</v>
          </cell>
          <cell r="I98">
            <v>0</v>
          </cell>
          <cell r="J98">
            <v>0</v>
          </cell>
        </row>
        <row r="99">
          <cell r="A99" t="str">
            <v>C</v>
          </cell>
          <cell r="B99" t="str">
            <v>12ＰＧ（ＡＣＧ）</v>
          </cell>
          <cell r="C99" t="str">
            <v>07社シ国内</v>
          </cell>
          <cell r="D99">
            <v>0</v>
          </cell>
          <cell r="E99">
            <v>0</v>
          </cell>
          <cell r="F99">
            <v>0</v>
          </cell>
          <cell r="G99">
            <v>0</v>
          </cell>
          <cell r="H99">
            <v>0</v>
          </cell>
          <cell r="I99">
            <v>0</v>
          </cell>
          <cell r="J99">
            <v>0</v>
          </cell>
        </row>
        <row r="100">
          <cell r="A100" t="str">
            <v>C</v>
          </cell>
          <cell r="B100" t="str">
            <v>12ＰＧ（ＡＣＧ）</v>
          </cell>
          <cell r="C100" t="str">
            <v>14社情</v>
          </cell>
          <cell r="D100">
            <v>0</v>
          </cell>
          <cell r="E100">
            <v>0</v>
          </cell>
          <cell r="F100">
            <v>0</v>
          </cell>
          <cell r="G100">
            <v>0</v>
          </cell>
          <cell r="H100">
            <v>0</v>
          </cell>
          <cell r="I100">
            <v>0</v>
          </cell>
          <cell r="J100">
            <v>0</v>
          </cell>
        </row>
        <row r="101">
          <cell r="A101" t="str">
            <v>C</v>
          </cell>
          <cell r="B101" t="str">
            <v>12ＰＧ（ＡＣＧ） 計</v>
          </cell>
          <cell r="D101">
            <v>0</v>
          </cell>
          <cell r="E101">
            <v>0</v>
          </cell>
          <cell r="F101">
            <v>0</v>
          </cell>
          <cell r="G101">
            <v>0</v>
          </cell>
          <cell r="H101">
            <v>0</v>
          </cell>
          <cell r="I101">
            <v>0</v>
          </cell>
          <cell r="J101">
            <v>0</v>
          </cell>
        </row>
        <row r="102">
          <cell r="A102" t="str">
            <v>C</v>
          </cell>
          <cell r="B102" t="str">
            <v>13燃料電池</v>
          </cell>
          <cell r="C102" t="str">
            <v>03産業国内</v>
          </cell>
          <cell r="D102">
            <v>0</v>
          </cell>
          <cell r="E102">
            <v>0</v>
          </cell>
          <cell r="F102">
            <v>0</v>
          </cell>
          <cell r="G102">
            <v>0</v>
          </cell>
          <cell r="H102">
            <v>0</v>
          </cell>
          <cell r="I102">
            <v>0</v>
          </cell>
          <cell r="J102">
            <v>0</v>
          </cell>
        </row>
        <row r="103">
          <cell r="A103" t="str">
            <v>C</v>
          </cell>
          <cell r="B103" t="str">
            <v>13燃料電池 計</v>
          </cell>
          <cell r="D103">
            <v>0</v>
          </cell>
          <cell r="E103">
            <v>0</v>
          </cell>
          <cell r="F103">
            <v>0</v>
          </cell>
          <cell r="G103">
            <v>0</v>
          </cell>
          <cell r="H103">
            <v>0</v>
          </cell>
          <cell r="I103">
            <v>0</v>
          </cell>
          <cell r="J103">
            <v>0</v>
          </cell>
        </row>
        <row r="104">
          <cell r="A104" t="str">
            <v>C 計</v>
          </cell>
          <cell r="D104">
            <v>185</v>
          </cell>
          <cell r="E104">
            <v>16</v>
          </cell>
          <cell r="F104">
            <v>15</v>
          </cell>
          <cell r="G104">
            <v>0</v>
          </cell>
          <cell r="H104">
            <v>12</v>
          </cell>
          <cell r="I104">
            <v>1697</v>
          </cell>
          <cell r="J104">
            <v>1925</v>
          </cell>
        </row>
        <row r="105">
          <cell r="A105" t="str">
            <v>E</v>
          </cell>
          <cell r="B105" t="str">
            <v>01ＵＰＳ（ビル）</v>
          </cell>
          <cell r="C105" t="str">
            <v>07社シ国内</v>
          </cell>
          <cell r="D105">
            <v>0</v>
          </cell>
          <cell r="E105">
            <v>25</v>
          </cell>
          <cell r="F105">
            <v>0</v>
          </cell>
          <cell r="G105">
            <v>5</v>
          </cell>
          <cell r="H105">
            <v>0</v>
          </cell>
          <cell r="I105">
            <v>192</v>
          </cell>
          <cell r="J105">
            <v>222</v>
          </cell>
        </row>
        <row r="106">
          <cell r="A106" t="str">
            <v>E</v>
          </cell>
          <cell r="B106" t="str">
            <v>01ＵＰＳ（ビル）</v>
          </cell>
          <cell r="C106" t="str">
            <v>08ビル</v>
          </cell>
          <cell r="D106">
            <v>0</v>
          </cell>
          <cell r="E106">
            <v>0</v>
          </cell>
          <cell r="F106">
            <v>0</v>
          </cell>
          <cell r="G106">
            <v>0</v>
          </cell>
          <cell r="H106">
            <v>0</v>
          </cell>
          <cell r="I106">
            <v>0</v>
          </cell>
          <cell r="J106">
            <v>0</v>
          </cell>
        </row>
        <row r="107">
          <cell r="A107" t="str">
            <v>E</v>
          </cell>
          <cell r="B107" t="str">
            <v>01ＵＰＳ（ビル）</v>
          </cell>
          <cell r="C107" t="str">
            <v>14社情</v>
          </cell>
          <cell r="D107">
            <v>0</v>
          </cell>
          <cell r="E107">
            <v>0</v>
          </cell>
          <cell r="F107">
            <v>0</v>
          </cell>
          <cell r="G107">
            <v>0</v>
          </cell>
          <cell r="H107">
            <v>0</v>
          </cell>
          <cell r="I107">
            <v>0</v>
          </cell>
          <cell r="J107">
            <v>0</v>
          </cell>
        </row>
        <row r="108">
          <cell r="A108" t="str">
            <v>E</v>
          </cell>
          <cell r="B108" t="str">
            <v>01ＵＰＳ（ビル） 計</v>
          </cell>
          <cell r="D108">
            <v>0</v>
          </cell>
          <cell r="E108">
            <v>25</v>
          </cell>
          <cell r="F108">
            <v>0</v>
          </cell>
          <cell r="G108">
            <v>5</v>
          </cell>
          <cell r="H108">
            <v>0</v>
          </cell>
          <cell r="I108">
            <v>192</v>
          </cell>
          <cell r="J108">
            <v>222</v>
          </cell>
        </row>
        <row r="109">
          <cell r="A109" t="str">
            <v>E</v>
          </cell>
          <cell r="B109" t="str">
            <v>02ＵＰＳ（公共）</v>
          </cell>
          <cell r="C109" t="str">
            <v>07社シ国内</v>
          </cell>
          <cell r="D109">
            <v>0</v>
          </cell>
          <cell r="E109">
            <v>0</v>
          </cell>
          <cell r="F109">
            <v>0</v>
          </cell>
          <cell r="G109">
            <v>0</v>
          </cell>
          <cell r="H109">
            <v>0</v>
          </cell>
          <cell r="I109">
            <v>0</v>
          </cell>
          <cell r="J109">
            <v>0</v>
          </cell>
        </row>
        <row r="110">
          <cell r="A110" t="str">
            <v>E</v>
          </cell>
          <cell r="B110" t="str">
            <v>02ＵＰＳ（公共）</v>
          </cell>
          <cell r="C110" t="str">
            <v>14社情</v>
          </cell>
          <cell r="D110">
            <v>0</v>
          </cell>
          <cell r="E110">
            <v>0</v>
          </cell>
          <cell r="F110">
            <v>0</v>
          </cell>
          <cell r="G110">
            <v>0</v>
          </cell>
          <cell r="H110">
            <v>0</v>
          </cell>
          <cell r="I110">
            <v>0</v>
          </cell>
          <cell r="J110">
            <v>0</v>
          </cell>
        </row>
        <row r="111">
          <cell r="A111" t="str">
            <v>E</v>
          </cell>
          <cell r="B111" t="str">
            <v>02ＵＰＳ（公共） 計</v>
          </cell>
          <cell r="D111">
            <v>0</v>
          </cell>
          <cell r="E111">
            <v>0</v>
          </cell>
          <cell r="F111">
            <v>0</v>
          </cell>
          <cell r="G111">
            <v>0</v>
          </cell>
          <cell r="H111">
            <v>0</v>
          </cell>
          <cell r="I111">
            <v>0</v>
          </cell>
          <cell r="J111">
            <v>0</v>
          </cell>
        </row>
        <row r="112">
          <cell r="A112" t="str">
            <v>E</v>
          </cell>
          <cell r="B112" t="str">
            <v>03ＵＰＳ（電力）</v>
          </cell>
          <cell r="C112" t="str">
            <v>01電力</v>
          </cell>
          <cell r="D112">
            <v>75</v>
          </cell>
          <cell r="E112">
            <v>15</v>
          </cell>
          <cell r="F112">
            <v>10</v>
          </cell>
          <cell r="G112">
            <v>0</v>
          </cell>
          <cell r="H112">
            <v>6</v>
          </cell>
          <cell r="I112">
            <v>125</v>
          </cell>
          <cell r="J112">
            <v>231</v>
          </cell>
        </row>
        <row r="113">
          <cell r="A113" t="str">
            <v>E</v>
          </cell>
          <cell r="B113" t="str">
            <v>03ＵＰＳ（電力） 計</v>
          </cell>
          <cell r="D113">
            <v>75</v>
          </cell>
          <cell r="E113">
            <v>15</v>
          </cell>
          <cell r="F113">
            <v>10</v>
          </cell>
          <cell r="G113">
            <v>0</v>
          </cell>
          <cell r="H113">
            <v>6</v>
          </cell>
          <cell r="I113">
            <v>125</v>
          </cell>
          <cell r="J113">
            <v>231</v>
          </cell>
        </row>
        <row r="114">
          <cell r="A114" t="str">
            <v>E</v>
          </cell>
          <cell r="B114" t="str">
            <v>04ＵＰＳ（工業・機器･社供･直販）</v>
          </cell>
          <cell r="C114" t="str">
            <v>03産業国内</v>
          </cell>
          <cell r="D114">
            <v>0</v>
          </cell>
          <cell r="E114">
            <v>0</v>
          </cell>
          <cell r="F114">
            <v>0</v>
          </cell>
          <cell r="G114">
            <v>0</v>
          </cell>
          <cell r="H114">
            <v>0</v>
          </cell>
          <cell r="I114">
            <v>0</v>
          </cell>
          <cell r="J114">
            <v>0</v>
          </cell>
        </row>
        <row r="115">
          <cell r="A115" t="str">
            <v>E</v>
          </cell>
          <cell r="B115" t="str">
            <v>04ＵＰＳ（工業・機器･社供･直販）</v>
          </cell>
          <cell r="C115" t="str">
            <v>05交通国内</v>
          </cell>
          <cell r="D115">
            <v>0</v>
          </cell>
          <cell r="E115">
            <v>0</v>
          </cell>
          <cell r="F115">
            <v>0</v>
          </cell>
          <cell r="G115">
            <v>0</v>
          </cell>
          <cell r="H115">
            <v>0</v>
          </cell>
          <cell r="I115">
            <v>0</v>
          </cell>
          <cell r="J115">
            <v>0</v>
          </cell>
        </row>
        <row r="116">
          <cell r="A116" t="str">
            <v>E</v>
          </cell>
          <cell r="B116" t="str">
            <v>04ＵＰＳ（工業・機器･社供･直販）</v>
          </cell>
          <cell r="C116" t="str">
            <v>10機器</v>
          </cell>
          <cell r="D116">
            <v>0</v>
          </cell>
          <cell r="E116">
            <v>0</v>
          </cell>
          <cell r="F116">
            <v>0</v>
          </cell>
          <cell r="G116">
            <v>0</v>
          </cell>
          <cell r="H116">
            <v>0</v>
          </cell>
          <cell r="I116">
            <v>0</v>
          </cell>
          <cell r="J116">
            <v>0</v>
          </cell>
        </row>
        <row r="117">
          <cell r="A117" t="str">
            <v>E</v>
          </cell>
          <cell r="B117" t="str">
            <v>04ＵＰＳ（工業・機器･社供･直販）</v>
          </cell>
          <cell r="C117" t="str">
            <v>15通信</v>
          </cell>
          <cell r="D117">
            <v>0</v>
          </cell>
          <cell r="E117">
            <v>0</v>
          </cell>
          <cell r="F117">
            <v>0</v>
          </cell>
          <cell r="G117">
            <v>0</v>
          </cell>
          <cell r="H117">
            <v>0</v>
          </cell>
          <cell r="I117">
            <v>0</v>
          </cell>
          <cell r="J117">
            <v>0</v>
          </cell>
        </row>
        <row r="118">
          <cell r="A118" t="str">
            <v>E</v>
          </cell>
          <cell r="B118" t="str">
            <v>04ＵＰＳ（工業・機器･社供･直販）</v>
          </cell>
          <cell r="C118" t="str">
            <v>20社供</v>
          </cell>
          <cell r="D118">
            <v>0</v>
          </cell>
          <cell r="E118">
            <v>0</v>
          </cell>
          <cell r="F118">
            <v>0</v>
          </cell>
          <cell r="G118">
            <v>0</v>
          </cell>
          <cell r="H118">
            <v>0</v>
          </cell>
          <cell r="I118">
            <v>0</v>
          </cell>
          <cell r="J118">
            <v>0</v>
          </cell>
        </row>
        <row r="119">
          <cell r="A119" t="str">
            <v>E</v>
          </cell>
          <cell r="B119" t="str">
            <v>04ＵＰＳ（工業・機器･社供･直販）</v>
          </cell>
          <cell r="C119" t="str">
            <v>21直扱</v>
          </cell>
          <cell r="D119">
            <v>0</v>
          </cell>
          <cell r="E119">
            <v>0</v>
          </cell>
          <cell r="F119">
            <v>0</v>
          </cell>
          <cell r="G119">
            <v>0</v>
          </cell>
          <cell r="H119">
            <v>0</v>
          </cell>
          <cell r="I119">
            <v>0</v>
          </cell>
          <cell r="J119">
            <v>0</v>
          </cell>
        </row>
        <row r="120">
          <cell r="A120" t="str">
            <v>E</v>
          </cell>
          <cell r="B120" t="str">
            <v>04ＵＰＳ（工業・機器･社供･直販） 計</v>
          </cell>
          <cell r="D120">
            <v>0</v>
          </cell>
          <cell r="E120">
            <v>0</v>
          </cell>
          <cell r="F120">
            <v>0</v>
          </cell>
          <cell r="G120">
            <v>0</v>
          </cell>
          <cell r="H120">
            <v>0</v>
          </cell>
          <cell r="I120">
            <v>0</v>
          </cell>
          <cell r="J120">
            <v>0</v>
          </cell>
        </row>
        <row r="121">
          <cell r="A121" t="str">
            <v>E</v>
          </cell>
          <cell r="B121" t="str">
            <v>05ＵＰＳ（海外)</v>
          </cell>
          <cell r="C121" t="str">
            <v>02電力海</v>
          </cell>
          <cell r="D121">
            <v>0</v>
          </cell>
          <cell r="E121">
            <v>0</v>
          </cell>
          <cell r="F121">
            <v>0</v>
          </cell>
          <cell r="G121">
            <v>0</v>
          </cell>
          <cell r="H121">
            <v>0</v>
          </cell>
          <cell r="I121">
            <v>0</v>
          </cell>
          <cell r="J121">
            <v>0</v>
          </cell>
        </row>
        <row r="122">
          <cell r="A122" t="str">
            <v>E</v>
          </cell>
          <cell r="B122" t="str">
            <v>05ＵＰＳ（海外)</v>
          </cell>
          <cell r="C122" t="str">
            <v>09社シ海</v>
          </cell>
          <cell r="D122">
            <v>0</v>
          </cell>
          <cell r="E122">
            <v>0</v>
          </cell>
          <cell r="F122">
            <v>0</v>
          </cell>
          <cell r="G122">
            <v>0</v>
          </cell>
          <cell r="H122">
            <v>0</v>
          </cell>
          <cell r="I122">
            <v>0</v>
          </cell>
          <cell r="J122">
            <v>0</v>
          </cell>
        </row>
        <row r="123">
          <cell r="A123" t="str">
            <v>E</v>
          </cell>
          <cell r="B123" t="str">
            <v>05ＵＰＳ（海外) 計</v>
          </cell>
          <cell r="D123">
            <v>0</v>
          </cell>
          <cell r="E123">
            <v>0</v>
          </cell>
          <cell r="F123">
            <v>0</v>
          </cell>
          <cell r="G123">
            <v>0</v>
          </cell>
          <cell r="H123">
            <v>0</v>
          </cell>
          <cell r="I123">
            <v>0</v>
          </cell>
          <cell r="J123">
            <v>0</v>
          </cell>
        </row>
        <row r="124">
          <cell r="A124" t="str">
            <v>E</v>
          </cell>
          <cell r="B124" t="str">
            <v>06交通ＳＩＶ,Ｓ／Ｓ</v>
          </cell>
          <cell r="C124" t="str">
            <v>05交通国内</v>
          </cell>
          <cell r="D124">
            <v>0</v>
          </cell>
          <cell r="E124">
            <v>23</v>
          </cell>
          <cell r="F124">
            <v>25</v>
          </cell>
          <cell r="G124">
            <v>0</v>
          </cell>
          <cell r="H124">
            <v>0</v>
          </cell>
          <cell r="I124">
            <v>63</v>
          </cell>
          <cell r="J124">
            <v>111</v>
          </cell>
        </row>
        <row r="125">
          <cell r="A125" t="str">
            <v>E</v>
          </cell>
          <cell r="B125" t="str">
            <v>06交通ＳＩＶ,Ｓ／Ｓ</v>
          </cell>
          <cell r="C125" t="str">
            <v>06交通海外</v>
          </cell>
          <cell r="D125">
            <v>0</v>
          </cell>
          <cell r="E125">
            <v>0</v>
          </cell>
          <cell r="F125">
            <v>0</v>
          </cell>
          <cell r="G125">
            <v>0</v>
          </cell>
          <cell r="H125">
            <v>0</v>
          </cell>
          <cell r="I125">
            <v>0</v>
          </cell>
          <cell r="J125">
            <v>0</v>
          </cell>
        </row>
        <row r="126">
          <cell r="A126" t="str">
            <v>E</v>
          </cell>
          <cell r="B126" t="str">
            <v>06交通ＳＩＶ,Ｓ／Ｓ</v>
          </cell>
          <cell r="C126" t="str">
            <v>20社供</v>
          </cell>
          <cell r="D126">
            <v>28</v>
          </cell>
          <cell r="E126">
            <v>80</v>
          </cell>
          <cell r="F126">
            <v>112</v>
          </cell>
          <cell r="G126">
            <v>15</v>
          </cell>
          <cell r="H126">
            <v>15</v>
          </cell>
          <cell r="I126">
            <v>40</v>
          </cell>
          <cell r="J126">
            <v>290</v>
          </cell>
        </row>
        <row r="127">
          <cell r="A127" t="str">
            <v>E</v>
          </cell>
          <cell r="B127" t="str">
            <v>06交通ＳＩＶ,Ｓ／Ｓ</v>
          </cell>
          <cell r="C127" t="str">
            <v>21直扱</v>
          </cell>
          <cell r="D127">
            <v>0</v>
          </cell>
          <cell r="E127">
            <v>0</v>
          </cell>
          <cell r="F127">
            <v>0</v>
          </cell>
          <cell r="G127">
            <v>0</v>
          </cell>
          <cell r="H127">
            <v>0</v>
          </cell>
          <cell r="I127">
            <v>0</v>
          </cell>
          <cell r="J127">
            <v>0</v>
          </cell>
        </row>
        <row r="128">
          <cell r="A128" t="str">
            <v>E</v>
          </cell>
          <cell r="B128" t="str">
            <v>06交通ＳＩＶ,Ｓ／Ｓ 計</v>
          </cell>
          <cell r="D128">
            <v>28</v>
          </cell>
          <cell r="E128">
            <v>103</v>
          </cell>
          <cell r="F128">
            <v>137</v>
          </cell>
          <cell r="G128">
            <v>15</v>
          </cell>
          <cell r="H128">
            <v>15</v>
          </cell>
          <cell r="I128">
            <v>103</v>
          </cell>
          <cell r="J128">
            <v>401</v>
          </cell>
        </row>
        <row r="129">
          <cell r="A129" t="str">
            <v>E</v>
          </cell>
          <cell r="B129" t="str">
            <v>07電力一般,ＤＣ送電</v>
          </cell>
          <cell r="C129" t="str">
            <v>01電力</v>
          </cell>
          <cell r="D129">
            <v>0</v>
          </cell>
          <cell r="E129">
            <v>500</v>
          </cell>
          <cell r="F129">
            <v>0</v>
          </cell>
          <cell r="G129">
            <v>0</v>
          </cell>
          <cell r="H129">
            <v>0</v>
          </cell>
          <cell r="I129">
            <v>215</v>
          </cell>
          <cell r="J129">
            <v>715</v>
          </cell>
        </row>
        <row r="130">
          <cell r="A130" t="str">
            <v>E</v>
          </cell>
          <cell r="B130" t="str">
            <v>07電力一般,ＤＣ送電</v>
          </cell>
          <cell r="C130" t="str">
            <v>02電力海</v>
          </cell>
          <cell r="D130">
            <v>0</v>
          </cell>
          <cell r="E130">
            <v>0</v>
          </cell>
          <cell r="F130">
            <v>91</v>
          </cell>
          <cell r="G130">
            <v>0</v>
          </cell>
          <cell r="H130">
            <v>0</v>
          </cell>
          <cell r="I130">
            <v>70</v>
          </cell>
          <cell r="J130">
            <v>161</v>
          </cell>
        </row>
        <row r="131">
          <cell r="A131" t="str">
            <v>E</v>
          </cell>
          <cell r="B131" t="str">
            <v>07電力一般,ＤＣ送電</v>
          </cell>
          <cell r="C131" t="str">
            <v>03産業国内</v>
          </cell>
          <cell r="D131">
            <v>0</v>
          </cell>
          <cell r="E131">
            <v>0</v>
          </cell>
          <cell r="F131">
            <v>0</v>
          </cell>
          <cell r="G131">
            <v>0</v>
          </cell>
          <cell r="H131">
            <v>0</v>
          </cell>
          <cell r="I131">
            <v>0</v>
          </cell>
          <cell r="J131">
            <v>0</v>
          </cell>
        </row>
        <row r="132">
          <cell r="A132" t="str">
            <v>E</v>
          </cell>
          <cell r="B132" t="str">
            <v>07電力一般,ＤＣ送電</v>
          </cell>
          <cell r="C132" t="str">
            <v>05交通国内</v>
          </cell>
          <cell r="D132">
            <v>0</v>
          </cell>
          <cell r="E132">
            <v>0</v>
          </cell>
          <cell r="F132">
            <v>0</v>
          </cell>
          <cell r="G132">
            <v>0</v>
          </cell>
          <cell r="H132">
            <v>0</v>
          </cell>
          <cell r="I132">
            <v>150</v>
          </cell>
          <cell r="J132">
            <v>150</v>
          </cell>
        </row>
        <row r="133">
          <cell r="A133" t="str">
            <v>E</v>
          </cell>
          <cell r="B133" t="str">
            <v>07電力一般,ＤＣ送電</v>
          </cell>
          <cell r="C133" t="str">
            <v>07社シ国内</v>
          </cell>
          <cell r="D133">
            <v>0</v>
          </cell>
          <cell r="E133">
            <v>0</v>
          </cell>
          <cell r="F133">
            <v>0</v>
          </cell>
          <cell r="G133">
            <v>0</v>
          </cell>
          <cell r="H133">
            <v>0</v>
          </cell>
          <cell r="I133">
            <v>0</v>
          </cell>
          <cell r="J133">
            <v>0</v>
          </cell>
        </row>
        <row r="134">
          <cell r="A134" t="str">
            <v>E</v>
          </cell>
          <cell r="B134" t="str">
            <v>07電力一般,ＤＣ送電</v>
          </cell>
          <cell r="C134" t="str">
            <v>14社情</v>
          </cell>
          <cell r="D134">
            <v>0</v>
          </cell>
          <cell r="E134">
            <v>0</v>
          </cell>
          <cell r="F134">
            <v>0</v>
          </cell>
          <cell r="G134">
            <v>0</v>
          </cell>
          <cell r="H134">
            <v>0</v>
          </cell>
          <cell r="I134">
            <v>0</v>
          </cell>
          <cell r="J134">
            <v>0</v>
          </cell>
        </row>
        <row r="135">
          <cell r="A135" t="str">
            <v>E</v>
          </cell>
          <cell r="B135" t="str">
            <v>07電力一般,ＤＣ送電</v>
          </cell>
          <cell r="C135" t="str">
            <v>20社供</v>
          </cell>
          <cell r="D135">
            <v>0</v>
          </cell>
          <cell r="E135">
            <v>0</v>
          </cell>
          <cell r="F135">
            <v>0</v>
          </cell>
          <cell r="G135">
            <v>0</v>
          </cell>
          <cell r="H135">
            <v>0</v>
          </cell>
          <cell r="I135">
            <v>0</v>
          </cell>
          <cell r="J135">
            <v>0</v>
          </cell>
        </row>
        <row r="136">
          <cell r="A136" t="str">
            <v>E</v>
          </cell>
          <cell r="B136" t="str">
            <v>07電力一般,ＤＣ送電</v>
          </cell>
          <cell r="C136" t="str">
            <v>21直扱</v>
          </cell>
          <cell r="D136">
            <v>0</v>
          </cell>
          <cell r="E136">
            <v>0</v>
          </cell>
          <cell r="F136">
            <v>0</v>
          </cell>
          <cell r="G136">
            <v>0</v>
          </cell>
          <cell r="H136">
            <v>0</v>
          </cell>
          <cell r="I136">
            <v>0</v>
          </cell>
          <cell r="J136">
            <v>0</v>
          </cell>
        </row>
        <row r="137">
          <cell r="A137" t="str">
            <v>E</v>
          </cell>
          <cell r="B137" t="str">
            <v>07電力一般,ＤＣ送電 計</v>
          </cell>
          <cell r="D137">
            <v>0</v>
          </cell>
          <cell r="E137">
            <v>500</v>
          </cell>
          <cell r="F137">
            <v>91</v>
          </cell>
          <cell r="G137">
            <v>0</v>
          </cell>
          <cell r="H137">
            <v>0</v>
          </cell>
          <cell r="I137">
            <v>435</v>
          </cell>
          <cell r="J137">
            <v>1026</v>
          </cell>
        </row>
        <row r="138">
          <cell r="A138" t="str">
            <v>E</v>
          </cell>
          <cell r="B138" t="str">
            <v>08可変速</v>
          </cell>
          <cell r="C138" t="str">
            <v>01電力</v>
          </cell>
          <cell r="D138">
            <v>0</v>
          </cell>
          <cell r="E138">
            <v>0</v>
          </cell>
          <cell r="F138">
            <v>0</v>
          </cell>
          <cell r="G138">
            <v>0</v>
          </cell>
          <cell r="H138">
            <v>0</v>
          </cell>
          <cell r="I138">
            <v>0</v>
          </cell>
          <cell r="J138">
            <v>0</v>
          </cell>
        </row>
        <row r="139">
          <cell r="A139" t="str">
            <v>E</v>
          </cell>
          <cell r="B139" t="str">
            <v>08可変速</v>
          </cell>
          <cell r="C139" t="str">
            <v>02電力海</v>
          </cell>
          <cell r="D139">
            <v>0</v>
          </cell>
          <cell r="E139">
            <v>0</v>
          </cell>
          <cell r="F139">
            <v>0</v>
          </cell>
          <cell r="G139">
            <v>0</v>
          </cell>
          <cell r="H139">
            <v>0</v>
          </cell>
          <cell r="I139">
            <v>0</v>
          </cell>
          <cell r="J139">
            <v>0</v>
          </cell>
        </row>
        <row r="140">
          <cell r="A140" t="str">
            <v>E</v>
          </cell>
          <cell r="B140" t="str">
            <v>08可変速</v>
          </cell>
          <cell r="C140" t="str">
            <v>03産業国内</v>
          </cell>
          <cell r="D140">
            <v>0</v>
          </cell>
          <cell r="E140">
            <v>0</v>
          </cell>
          <cell r="F140">
            <v>0</v>
          </cell>
          <cell r="G140">
            <v>0</v>
          </cell>
          <cell r="H140">
            <v>0</v>
          </cell>
          <cell r="I140">
            <v>2950</v>
          </cell>
          <cell r="J140">
            <v>2950</v>
          </cell>
        </row>
        <row r="141">
          <cell r="A141" t="str">
            <v>E</v>
          </cell>
          <cell r="B141" t="str">
            <v>08可変速</v>
          </cell>
          <cell r="C141" t="str">
            <v>04産業海外</v>
          </cell>
          <cell r="D141">
            <v>0</v>
          </cell>
          <cell r="E141">
            <v>0</v>
          </cell>
          <cell r="F141">
            <v>0</v>
          </cell>
          <cell r="G141">
            <v>0</v>
          </cell>
          <cell r="H141">
            <v>0</v>
          </cell>
          <cell r="I141">
            <v>0</v>
          </cell>
          <cell r="J141">
            <v>0</v>
          </cell>
        </row>
        <row r="142">
          <cell r="A142" t="str">
            <v>E</v>
          </cell>
          <cell r="B142" t="str">
            <v>08可変速</v>
          </cell>
          <cell r="C142" t="str">
            <v>21直扱</v>
          </cell>
          <cell r="D142">
            <v>0</v>
          </cell>
          <cell r="E142">
            <v>0</v>
          </cell>
          <cell r="F142">
            <v>0</v>
          </cell>
          <cell r="G142">
            <v>0</v>
          </cell>
          <cell r="H142">
            <v>0</v>
          </cell>
          <cell r="I142">
            <v>0</v>
          </cell>
          <cell r="J142">
            <v>0</v>
          </cell>
        </row>
        <row r="143">
          <cell r="A143" t="str">
            <v>E</v>
          </cell>
          <cell r="B143" t="str">
            <v>08可変速 計</v>
          </cell>
          <cell r="D143">
            <v>0</v>
          </cell>
          <cell r="E143">
            <v>0</v>
          </cell>
          <cell r="F143">
            <v>0</v>
          </cell>
          <cell r="G143">
            <v>0</v>
          </cell>
          <cell r="H143">
            <v>0</v>
          </cell>
          <cell r="I143">
            <v>2950</v>
          </cell>
          <cell r="J143">
            <v>2950</v>
          </cell>
        </row>
        <row r="144">
          <cell r="A144" t="str">
            <v>E</v>
          </cell>
          <cell r="B144" t="str">
            <v>09インバータ</v>
          </cell>
          <cell r="C144" t="str">
            <v>01電力</v>
          </cell>
          <cell r="D144">
            <v>0</v>
          </cell>
          <cell r="E144">
            <v>0</v>
          </cell>
          <cell r="F144">
            <v>0</v>
          </cell>
          <cell r="G144">
            <v>0</v>
          </cell>
          <cell r="H144">
            <v>0</v>
          </cell>
          <cell r="I144">
            <v>0</v>
          </cell>
          <cell r="J144">
            <v>0</v>
          </cell>
        </row>
        <row r="145">
          <cell r="A145" t="str">
            <v>E</v>
          </cell>
          <cell r="B145" t="str">
            <v>09インバータ</v>
          </cell>
          <cell r="C145" t="str">
            <v>03産業国内</v>
          </cell>
          <cell r="D145">
            <v>0</v>
          </cell>
          <cell r="E145">
            <v>0</v>
          </cell>
          <cell r="F145">
            <v>0</v>
          </cell>
          <cell r="G145">
            <v>0</v>
          </cell>
          <cell r="H145">
            <v>0</v>
          </cell>
          <cell r="I145">
            <v>0</v>
          </cell>
          <cell r="J145">
            <v>0</v>
          </cell>
        </row>
        <row r="146">
          <cell r="A146" t="str">
            <v>E</v>
          </cell>
          <cell r="B146" t="str">
            <v>09インバータ</v>
          </cell>
          <cell r="C146" t="str">
            <v>04産業海外</v>
          </cell>
          <cell r="D146">
            <v>0</v>
          </cell>
          <cell r="E146">
            <v>0</v>
          </cell>
          <cell r="F146">
            <v>0</v>
          </cell>
          <cell r="G146">
            <v>0</v>
          </cell>
          <cell r="H146">
            <v>0</v>
          </cell>
          <cell r="I146">
            <v>0</v>
          </cell>
          <cell r="J146">
            <v>0</v>
          </cell>
        </row>
        <row r="147">
          <cell r="A147" t="str">
            <v>E</v>
          </cell>
          <cell r="B147" t="str">
            <v>09インバータ</v>
          </cell>
          <cell r="C147" t="str">
            <v>05交通国内</v>
          </cell>
          <cell r="D147">
            <v>0</v>
          </cell>
          <cell r="E147">
            <v>0</v>
          </cell>
          <cell r="F147">
            <v>0</v>
          </cell>
          <cell r="G147">
            <v>0</v>
          </cell>
          <cell r="H147">
            <v>0</v>
          </cell>
          <cell r="I147">
            <v>0</v>
          </cell>
          <cell r="J147">
            <v>0</v>
          </cell>
        </row>
        <row r="148">
          <cell r="A148" t="str">
            <v>E</v>
          </cell>
          <cell r="B148" t="str">
            <v>09インバータ</v>
          </cell>
          <cell r="C148" t="str">
            <v>07社シ国内</v>
          </cell>
          <cell r="D148">
            <v>0</v>
          </cell>
          <cell r="E148">
            <v>0</v>
          </cell>
          <cell r="F148">
            <v>0</v>
          </cell>
          <cell r="G148">
            <v>0</v>
          </cell>
          <cell r="H148">
            <v>0</v>
          </cell>
          <cell r="I148">
            <v>0</v>
          </cell>
          <cell r="J148">
            <v>0</v>
          </cell>
        </row>
        <row r="149">
          <cell r="A149" t="str">
            <v>E</v>
          </cell>
          <cell r="B149" t="str">
            <v>09インバータ</v>
          </cell>
          <cell r="C149" t="str">
            <v>10機器</v>
          </cell>
          <cell r="D149">
            <v>0</v>
          </cell>
          <cell r="E149">
            <v>0</v>
          </cell>
          <cell r="F149">
            <v>0</v>
          </cell>
          <cell r="G149">
            <v>0</v>
          </cell>
          <cell r="H149">
            <v>0</v>
          </cell>
          <cell r="I149">
            <v>0</v>
          </cell>
          <cell r="J149">
            <v>0</v>
          </cell>
        </row>
        <row r="150">
          <cell r="A150" t="str">
            <v>E</v>
          </cell>
          <cell r="B150" t="str">
            <v>09インバータ</v>
          </cell>
          <cell r="C150" t="str">
            <v>12ＦＡ海</v>
          </cell>
          <cell r="D150">
            <v>0</v>
          </cell>
          <cell r="E150">
            <v>0</v>
          </cell>
          <cell r="F150">
            <v>0</v>
          </cell>
          <cell r="G150">
            <v>0</v>
          </cell>
          <cell r="H150">
            <v>0</v>
          </cell>
          <cell r="I150">
            <v>0</v>
          </cell>
          <cell r="J150">
            <v>0</v>
          </cell>
        </row>
        <row r="151">
          <cell r="A151" t="str">
            <v>E</v>
          </cell>
          <cell r="B151" t="str">
            <v>09インバータ</v>
          </cell>
          <cell r="C151" t="str">
            <v>14社情</v>
          </cell>
          <cell r="D151">
            <v>0</v>
          </cell>
          <cell r="E151">
            <v>0</v>
          </cell>
          <cell r="F151">
            <v>0</v>
          </cell>
          <cell r="G151">
            <v>0</v>
          </cell>
          <cell r="H151">
            <v>0</v>
          </cell>
          <cell r="I151">
            <v>0</v>
          </cell>
          <cell r="J151">
            <v>0</v>
          </cell>
        </row>
        <row r="152">
          <cell r="A152" t="str">
            <v>E</v>
          </cell>
          <cell r="B152" t="str">
            <v>09インバータ</v>
          </cell>
          <cell r="C152" t="str">
            <v>21直扱</v>
          </cell>
          <cell r="D152">
            <v>0</v>
          </cell>
          <cell r="E152">
            <v>0</v>
          </cell>
          <cell r="F152">
            <v>0</v>
          </cell>
          <cell r="G152">
            <v>0</v>
          </cell>
          <cell r="H152">
            <v>0</v>
          </cell>
          <cell r="I152">
            <v>0</v>
          </cell>
          <cell r="J152">
            <v>0</v>
          </cell>
        </row>
        <row r="153">
          <cell r="A153" t="str">
            <v>E</v>
          </cell>
          <cell r="B153" t="str">
            <v>09インバータ 計</v>
          </cell>
          <cell r="D153">
            <v>0</v>
          </cell>
          <cell r="E153">
            <v>0</v>
          </cell>
          <cell r="F153">
            <v>0</v>
          </cell>
          <cell r="G153">
            <v>0</v>
          </cell>
          <cell r="H153">
            <v>0</v>
          </cell>
          <cell r="I153">
            <v>0</v>
          </cell>
          <cell r="J153">
            <v>0</v>
          </cell>
        </row>
        <row r="154">
          <cell r="A154" t="str">
            <v>E</v>
          </cell>
          <cell r="B154" t="str">
            <v>10車冷</v>
          </cell>
          <cell r="C154" t="str">
            <v>20社供</v>
          </cell>
          <cell r="D154">
            <v>0</v>
          </cell>
          <cell r="E154">
            <v>0</v>
          </cell>
          <cell r="F154">
            <v>0</v>
          </cell>
          <cell r="G154">
            <v>0</v>
          </cell>
          <cell r="H154">
            <v>0</v>
          </cell>
          <cell r="I154">
            <v>0</v>
          </cell>
          <cell r="J154">
            <v>0</v>
          </cell>
        </row>
        <row r="155">
          <cell r="A155" t="str">
            <v>E</v>
          </cell>
          <cell r="B155" t="str">
            <v>10車冷 計</v>
          </cell>
          <cell r="D155">
            <v>0</v>
          </cell>
          <cell r="E155">
            <v>0</v>
          </cell>
          <cell r="F155">
            <v>0</v>
          </cell>
          <cell r="G155">
            <v>0</v>
          </cell>
          <cell r="H155">
            <v>0</v>
          </cell>
          <cell r="I155">
            <v>0</v>
          </cell>
          <cell r="J155">
            <v>0</v>
          </cell>
        </row>
        <row r="156">
          <cell r="A156" t="str">
            <v>E</v>
          </cell>
          <cell r="B156" t="str">
            <v>11メッキ他</v>
          </cell>
          <cell r="C156" t="str">
            <v>01電力</v>
          </cell>
          <cell r="D156">
            <v>0</v>
          </cell>
          <cell r="E156">
            <v>0</v>
          </cell>
          <cell r="F156">
            <v>0</v>
          </cell>
          <cell r="G156">
            <v>0</v>
          </cell>
          <cell r="H156">
            <v>0</v>
          </cell>
          <cell r="I156">
            <v>1</v>
          </cell>
          <cell r="J156">
            <v>1</v>
          </cell>
        </row>
        <row r="157">
          <cell r="A157" t="str">
            <v>E</v>
          </cell>
          <cell r="B157" t="str">
            <v>11メッキ他</v>
          </cell>
          <cell r="C157" t="str">
            <v>03産業国内</v>
          </cell>
          <cell r="D157">
            <v>0</v>
          </cell>
          <cell r="E157">
            <v>0</v>
          </cell>
          <cell r="F157">
            <v>0</v>
          </cell>
          <cell r="G157">
            <v>0</v>
          </cell>
          <cell r="H157">
            <v>0</v>
          </cell>
          <cell r="I157">
            <v>0</v>
          </cell>
          <cell r="J157">
            <v>0</v>
          </cell>
        </row>
        <row r="158">
          <cell r="A158" t="str">
            <v>E</v>
          </cell>
          <cell r="B158" t="str">
            <v>11メッキ他</v>
          </cell>
          <cell r="C158" t="str">
            <v>04産業海外</v>
          </cell>
          <cell r="D158">
            <v>0</v>
          </cell>
          <cell r="E158">
            <v>0</v>
          </cell>
          <cell r="F158">
            <v>0</v>
          </cell>
          <cell r="G158">
            <v>0</v>
          </cell>
          <cell r="H158">
            <v>0</v>
          </cell>
          <cell r="I158">
            <v>0</v>
          </cell>
          <cell r="J158">
            <v>0</v>
          </cell>
        </row>
        <row r="159">
          <cell r="A159" t="str">
            <v>E</v>
          </cell>
          <cell r="B159" t="str">
            <v>11メッキ他</v>
          </cell>
          <cell r="C159" t="str">
            <v>05交通国内</v>
          </cell>
          <cell r="D159">
            <v>0</v>
          </cell>
          <cell r="E159">
            <v>0</v>
          </cell>
          <cell r="F159">
            <v>0</v>
          </cell>
          <cell r="G159">
            <v>0</v>
          </cell>
          <cell r="H159">
            <v>0</v>
          </cell>
          <cell r="I159">
            <v>0</v>
          </cell>
          <cell r="J159">
            <v>0</v>
          </cell>
        </row>
        <row r="160">
          <cell r="A160" t="str">
            <v>E</v>
          </cell>
          <cell r="B160" t="str">
            <v>11メッキ他</v>
          </cell>
          <cell r="C160" t="str">
            <v>07社シ国内</v>
          </cell>
          <cell r="D160">
            <v>0</v>
          </cell>
          <cell r="E160">
            <v>0</v>
          </cell>
          <cell r="F160">
            <v>0</v>
          </cell>
          <cell r="G160">
            <v>0</v>
          </cell>
          <cell r="H160">
            <v>0</v>
          </cell>
          <cell r="I160">
            <v>0</v>
          </cell>
          <cell r="J160">
            <v>0</v>
          </cell>
        </row>
        <row r="161">
          <cell r="A161" t="str">
            <v>E</v>
          </cell>
          <cell r="B161" t="str">
            <v>11メッキ他</v>
          </cell>
          <cell r="C161" t="str">
            <v>09社シ海</v>
          </cell>
          <cell r="D161">
            <v>0</v>
          </cell>
          <cell r="E161">
            <v>0</v>
          </cell>
          <cell r="F161">
            <v>0</v>
          </cell>
          <cell r="G161">
            <v>0</v>
          </cell>
          <cell r="H161">
            <v>0</v>
          </cell>
          <cell r="I161">
            <v>0</v>
          </cell>
          <cell r="J161">
            <v>0</v>
          </cell>
        </row>
        <row r="162">
          <cell r="A162" t="str">
            <v>E</v>
          </cell>
          <cell r="B162" t="str">
            <v>11メッキ他</v>
          </cell>
          <cell r="C162" t="str">
            <v>10機器</v>
          </cell>
          <cell r="D162">
            <v>0</v>
          </cell>
          <cell r="E162">
            <v>0</v>
          </cell>
          <cell r="F162">
            <v>0</v>
          </cell>
          <cell r="G162">
            <v>0</v>
          </cell>
          <cell r="H162">
            <v>0</v>
          </cell>
          <cell r="I162">
            <v>0</v>
          </cell>
          <cell r="J162">
            <v>0</v>
          </cell>
        </row>
        <row r="163">
          <cell r="A163" t="str">
            <v>E</v>
          </cell>
          <cell r="B163" t="str">
            <v>11メッキ他</v>
          </cell>
          <cell r="C163" t="str">
            <v>11産メカ</v>
          </cell>
          <cell r="D163">
            <v>0</v>
          </cell>
          <cell r="E163">
            <v>0</v>
          </cell>
          <cell r="F163">
            <v>0</v>
          </cell>
          <cell r="G163">
            <v>0</v>
          </cell>
          <cell r="H163">
            <v>0</v>
          </cell>
          <cell r="I163">
            <v>0</v>
          </cell>
          <cell r="J163">
            <v>0</v>
          </cell>
        </row>
        <row r="164">
          <cell r="A164" t="str">
            <v>E</v>
          </cell>
          <cell r="B164" t="str">
            <v>11メッキ他</v>
          </cell>
          <cell r="C164" t="str">
            <v>20社供</v>
          </cell>
          <cell r="D164">
            <v>0</v>
          </cell>
          <cell r="E164">
            <v>0</v>
          </cell>
          <cell r="F164">
            <v>0</v>
          </cell>
          <cell r="G164">
            <v>0</v>
          </cell>
          <cell r="H164">
            <v>0</v>
          </cell>
          <cell r="I164">
            <v>0</v>
          </cell>
          <cell r="J164">
            <v>0</v>
          </cell>
        </row>
        <row r="165">
          <cell r="A165" t="str">
            <v>E</v>
          </cell>
          <cell r="B165" t="str">
            <v>11メッキ他</v>
          </cell>
          <cell r="C165" t="str">
            <v>21直扱</v>
          </cell>
          <cell r="D165">
            <v>0</v>
          </cell>
          <cell r="E165">
            <v>0</v>
          </cell>
          <cell r="F165">
            <v>0</v>
          </cell>
          <cell r="G165">
            <v>0</v>
          </cell>
          <cell r="H165">
            <v>0</v>
          </cell>
          <cell r="I165">
            <v>0</v>
          </cell>
          <cell r="J165">
            <v>0</v>
          </cell>
        </row>
        <row r="166">
          <cell r="A166" t="str">
            <v>E</v>
          </cell>
          <cell r="B166" t="str">
            <v>11メッキ他 計</v>
          </cell>
          <cell r="D166">
            <v>0</v>
          </cell>
          <cell r="E166">
            <v>0</v>
          </cell>
          <cell r="F166">
            <v>0</v>
          </cell>
          <cell r="G166">
            <v>0</v>
          </cell>
          <cell r="H166">
            <v>0</v>
          </cell>
          <cell r="I166">
            <v>1</v>
          </cell>
          <cell r="J166">
            <v>1</v>
          </cell>
        </row>
        <row r="167">
          <cell r="A167" t="str">
            <v>E 計</v>
          </cell>
          <cell r="D167">
            <v>103</v>
          </cell>
          <cell r="E167">
            <v>643</v>
          </cell>
          <cell r="F167">
            <v>238</v>
          </cell>
          <cell r="G167">
            <v>20</v>
          </cell>
          <cell r="H167">
            <v>21</v>
          </cell>
          <cell r="I167">
            <v>3806</v>
          </cell>
          <cell r="J167">
            <v>4831</v>
          </cell>
        </row>
        <row r="168">
          <cell r="A168" t="str">
            <v>F</v>
          </cell>
          <cell r="B168" t="str">
            <v>盤製</v>
          </cell>
          <cell r="C168" t="str">
            <v>05交通国内</v>
          </cell>
          <cell r="D168">
            <v>0</v>
          </cell>
          <cell r="E168">
            <v>0</v>
          </cell>
          <cell r="F168">
            <v>0</v>
          </cell>
          <cell r="G168">
            <v>0</v>
          </cell>
          <cell r="H168">
            <v>0</v>
          </cell>
          <cell r="I168">
            <v>0</v>
          </cell>
          <cell r="J168">
            <v>0</v>
          </cell>
        </row>
        <row r="169">
          <cell r="A169" t="str">
            <v>F</v>
          </cell>
          <cell r="B169" t="str">
            <v>盤製</v>
          </cell>
          <cell r="C169" t="str">
            <v>20社供</v>
          </cell>
          <cell r="D169">
            <v>0</v>
          </cell>
          <cell r="E169">
            <v>0</v>
          </cell>
          <cell r="F169">
            <v>0</v>
          </cell>
          <cell r="G169">
            <v>0</v>
          </cell>
          <cell r="H169">
            <v>0</v>
          </cell>
          <cell r="I169">
            <v>0</v>
          </cell>
          <cell r="J169">
            <v>0</v>
          </cell>
        </row>
        <row r="170">
          <cell r="A170" t="str">
            <v>F</v>
          </cell>
          <cell r="B170" t="str">
            <v>盤製</v>
          </cell>
          <cell r="C170" t="str">
            <v>21直扱</v>
          </cell>
          <cell r="D170">
            <v>0</v>
          </cell>
          <cell r="E170">
            <v>0</v>
          </cell>
          <cell r="F170">
            <v>0</v>
          </cell>
          <cell r="G170">
            <v>0</v>
          </cell>
          <cell r="H170">
            <v>0</v>
          </cell>
          <cell r="I170">
            <v>0</v>
          </cell>
          <cell r="J170">
            <v>0</v>
          </cell>
        </row>
        <row r="171">
          <cell r="A171" t="str">
            <v>F</v>
          </cell>
          <cell r="B171" t="str">
            <v>盤製 計</v>
          </cell>
          <cell r="D171">
            <v>0</v>
          </cell>
          <cell r="E171">
            <v>0</v>
          </cell>
          <cell r="F171">
            <v>0</v>
          </cell>
          <cell r="G171">
            <v>0</v>
          </cell>
          <cell r="H171">
            <v>0</v>
          </cell>
          <cell r="I171">
            <v>0</v>
          </cell>
          <cell r="J171">
            <v>0</v>
          </cell>
        </row>
        <row r="172">
          <cell r="A172" t="str">
            <v>F 計</v>
          </cell>
          <cell r="D172">
            <v>0</v>
          </cell>
          <cell r="E172">
            <v>0</v>
          </cell>
          <cell r="F172">
            <v>0</v>
          </cell>
          <cell r="G172">
            <v>0</v>
          </cell>
          <cell r="H172">
            <v>0</v>
          </cell>
          <cell r="I172">
            <v>0</v>
          </cell>
          <cell r="J172">
            <v>0</v>
          </cell>
        </row>
        <row r="173">
          <cell r="A173" t="str">
            <v>G</v>
          </cell>
          <cell r="B173" t="str">
            <v>01水力プラント国内</v>
          </cell>
          <cell r="C173" t="str">
            <v>01電力</v>
          </cell>
          <cell r="D173">
            <v>0</v>
          </cell>
          <cell r="E173">
            <v>0</v>
          </cell>
          <cell r="F173">
            <v>0</v>
          </cell>
          <cell r="G173">
            <v>0</v>
          </cell>
          <cell r="H173">
            <v>0</v>
          </cell>
          <cell r="I173">
            <v>317</v>
          </cell>
          <cell r="J173">
            <v>317</v>
          </cell>
        </row>
        <row r="174">
          <cell r="A174" t="str">
            <v>G</v>
          </cell>
          <cell r="B174" t="str">
            <v>01水力プラント国内</v>
          </cell>
          <cell r="C174" t="str">
            <v>07社シ国内</v>
          </cell>
          <cell r="D174">
            <v>0</v>
          </cell>
          <cell r="E174">
            <v>0</v>
          </cell>
          <cell r="F174">
            <v>0</v>
          </cell>
          <cell r="G174">
            <v>0</v>
          </cell>
          <cell r="H174">
            <v>0</v>
          </cell>
          <cell r="I174">
            <v>295</v>
          </cell>
          <cell r="J174">
            <v>295</v>
          </cell>
        </row>
        <row r="175">
          <cell r="A175" t="str">
            <v>G</v>
          </cell>
          <cell r="B175" t="str">
            <v>01水力プラント国内</v>
          </cell>
          <cell r="C175" t="str">
            <v>14社情</v>
          </cell>
          <cell r="D175">
            <v>0</v>
          </cell>
          <cell r="E175">
            <v>0</v>
          </cell>
          <cell r="F175">
            <v>0</v>
          </cell>
          <cell r="G175">
            <v>0</v>
          </cell>
          <cell r="H175">
            <v>0</v>
          </cell>
          <cell r="I175">
            <v>0</v>
          </cell>
          <cell r="J175">
            <v>0</v>
          </cell>
        </row>
        <row r="176">
          <cell r="A176" t="str">
            <v>G</v>
          </cell>
          <cell r="B176" t="str">
            <v>01水力プラント国内 計</v>
          </cell>
          <cell r="D176">
            <v>0</v>
          </cell>
          <cell r="E176">
            <v>0</v>
          </cell>
          <cell r="F176">
            <v>0</v>
          </cell>
          <cell r="G176">
            <v>0</v>
          </cell>
          <cell r="H176">
            <v>0</v>
          </cell>
          <cell r="I176">
            <v>612</v>
          </cell>
          <cell r="J176">
            <v>612</v>
          </cell>
        </row>
        <row r="177">
          <cell r="A177" t="str">
            <v>G</v>
          </cell>
          <cell r="B177" t="str">
            <v>02水力プラント海外</v>
          </cell>
          <cell r="C177" t="str">
            <v>02電力海</v>
          </cell>
          <cell r="D177">
            <v>0</v>
          </cell>
          <cell r="E177">
            <v>0</v>
          </cell>
          <cell r="F177">
            <v>0</v>
          </cell>
          <cell r="G177">
            <v>0</v>
          </cell>
          <cell r="H177">
            <v>0</v>
          </cell>
          <cell r="I177">
            <v>0</v>
          </cell>
          <cell r="J177">
            <v>0</v>
          </cell>
        </row>
        <row r="178">
          <cell r="A178" t="str">
            <v>G</v>
          </cell>
          <cell r="B178" t="str">
            <v>02水力プラント海外 計</v>
          </cell>
          <cell r="D178">
            <v>0</v>
          </cell>
          <cell r="E178">
            <v>0</v>
          </cell>
          <cell r="F178">
            <v>0</v>
          </cell>
          <cell r="G178">
            <v>0</v>
          </cell>
          <cell r="H178">
            <v>0</v>
          </cell>
          <cell r="I178">
            <v>0</v>
          </cell>
          <cell r="J178">
            <v>0</v>
          </cell>
        </row>
        <row r="179">
          <cell r="A179" t="str">
            <v>G</v>
          </cell>
          <cell r="B179" t="str">
            <v>03水力予防保全国内,ICS･共研</v>
          </cell>
          <cell r="C179" t="str">
            <v>01電力</v>
          </cell>
          <cell r="D179">
            <v>0</v>
          </cell>
          <cell r="E179">
            <v>0</v>
          </cell>
          <cell r="F179">
            <v>0</v>
          </cell>
          <cell r="G179">
            <v>0</v>
          </cell>
          <cell r="H179">
            <v>0</v>
          </cell>
          <cell r="I179">
            <v>816</v>
          </cell>
          <cell r="J179">
            <v>816</v>
          </cell>
        </row>
        <row r="180">
          <cell r="A180" t="str">
            <v>G</v>
          </cell>
          <cell r="B180" t="str">
            <v>03水力予防保全国内,ICS･共研</v>
          </cell>
          <cell r="C180" t="str">
            <v>05交通国内</v>
          </cell>
          <cell r="D180">
            <v>0</v>
          </cell>
          <cell r="E180">
            <v>0</v>
          </cell>
          <cell r="F180">
            <v>0</v>
          </cell>
          <cell r="G180">
            <v>0</v>
          </cell>
          <cell r="H180">
            <v>0</v>
          </cell>
          <cell r="I180">
            <v>0</v>
          </cell>
          <cell r="J180">
            <v>0</v>
          </cell>
        </row>
        <row r="181">
          <cell r="A181" t="str">
            <v>G</v>
          </cell>
          <cell r="B181" t="str">
            <v>03水力予防保全国内,ICS･共研</v>
          </cell>
          <cell r="C181" t="str">
            <v>07社シ国内</v>
          </cell>
          <cell r="D181">
            <v>0</v>
          </cell>
          <cell r="E181">
            <v>0</v>
          </cell>
          <cell r="F181">
            <v>0</v>
          </cell>
          <cell r="G181">
            <v>0</v>
          </cell>
          <cell r="H181">
            <v>0</v>
          </cell>
          <cell r="I181">
            <v>0</v>
          </cell>
          <cell r="J181">
            <v>0</v>
          </cell>
        </row>
        <row r="182">
          <cell r="A182" t="str">
            <v>G</v>
          </cell>
          <cell r="B182" t="str">
            <v>03水力予防保全国内,ICS･共研</v>
          </cell>
          <cell r="C182" t="str">
            <v>14社情</v>
          </cell>
          <cell r="D182">
            <v>0</v>
          </cell>
          <cell r="E182">
            <v>0</v>
          </cell>
          <cell r="F182">
            <v>0</v>
          </cell>
          <cell r="G182">
            <v>0</v>
          </cell>
          <cell r="H182">
            <v>0</v>
          </cell>
          <cell r="I182">
            <v>0</v>
          </cell>
          <cell r="J182">
            <v>0</v>
          </cell>
        </row>
        <row r="183">
          <cell r="A183" t="str">
            <v>G</v>
          </cell>
          <cell r="B183" t="str">
            <v>03水力予防保全国内,ICS･共研 計</v>
          </cell>
          <cell r="D183">
            <v>0</v>
          </cell>
          <cell r="E183">
            <v>0</v>
          </cell>
          <cell r="F183">
            <v>0</v>
          </cell>
          <cell r="G183">
            <v>0</v>
          </cell>
          <cell r="H183">
            <v>0</v>
          </cell>
          <cell r="I183">
            <v>816</v>
          </cell>
          <cell r="J183">
            <v>816</v>
          </cell>
        </row>
        <row r="184">
          <cell r="A184" t="str">
            <v>G</v>
          </cell>
          <cell r="B184" t="str">
            <v>04水力予防保全海外</v>
          </cell>
          <cell r="C184" t="str">
            <v>02電力海</v>
          </cell>
          <cell r="D184">
            <v>0</v>
          </cell>
          <cell r="E184">
            <v>0</v>
          </cell>
          <cell r="F184">
            <v>0</v>
          </cell>
          <cell r="G184">
            <v>0</v>
          </cell>
          <cell r="H184">
            <v>0</v>
          </cell>
          <cell r="I184">
            <v>300</v>
          </cell>
          <cell r="J184">
            <v>300</v>
          </cell>
        </row>
        <row r="185">
          <cell r="A185" t="str">
            <v>G</v>
          </cell>
          <cell r="B185" t="str">
            <v>04水力予防保全海外 計</v>
          </cell>
          <cell r="D185">
            <v>0</v>
          </cell>
          <cell r="E185">
            <v>0</v>
          </cell>
          <cell r="F185">
            <v>0</v>
          </cell>
          <cell r="G185">
            <v>0</v>
          </cell>
          <cell r="H185">
            <v>0</v>
          </cell>
          <cell r="I185">
            <v>300</v>
          </cell>
          <cell r="J185">
            <v>300</v>
          </cell>
        </row>
        <row r="186">
          <cell r="A186" t="str">
            <v>G</v>
          </cell>
          <cell r="B186" t="str">
            <v>05火力プラント国内</v>
          </cell>
          <cell r="C186" t="str">
            <v>01電力</v>
          </cell>
          <cell r="D186">
            <v>0</v>
          </cell>
          <cell r="E186">
            <v>0</v>
          </cell>
          <cell r="F186">
            <v>0</v>
          </cell>
          <cell r="G186">
            <v>0</v>
          </cell>
          <cell r="H186">
            <v>0</v>
          </cell>
          <cell r="I186">
            <v>0</v>
          </cell>
          <cell r="J186">
            <v>0</v>
          </cell>
        </row>
        <row r="187">
          <cell r="A187" t="str">
            <v>G</v>
          </cell>
          <cell r="B187" t="str">
            <v>05火力プラント国内 計</v>
          </cell>
          <cell r="D187">
            <v>0</v>
          </cell>
          <cell r="E187">
            <v>0</v>
          </cell>
          <cell r="F187">
            <v>0</v>
          </cell>
          <cell r="G187">
            <v>0</v>
          </cell>
          <cell r="H187">
            <v>0</v>
          </cell>
          <cell r="I187">
            <v>0</v>
          </cell>
          <cell r="J187">
            <v>0</v>
          </cell>
        </row>
        <row r="188">
          <cell r="A188" t="str">
            <v>G</v>
          </cell>
          <cell r="B188" t="str">
            <v>06火力プラント海外</v>
          </cell>
          <cell r="C188" t="str">
            <v>01電力</v>
          </cell>
          <cell r="D188">
            <v>0</v>
          </cell>
          <cell r="E188">
            <v>0</v>
          </cell>
          <cell r="F188">
            <v>0</v>
          </cell>
          <cell r="G188">
            <v>0</v>
          </cell>
          <cell r="H188">
            <v>0</v>
          </cell>
          <cell r="I188">
            <v>0</v>
          </cell>
          <cell r="J188">
            <v>0</v>
          </cell>
        </row>
        <row r="189">
          <cell r="A189" t="str">
            <v>G</v>
          </cell>
          <cell r="B189" t="str">
            <v>06火力プラント海外</v>
          </cell>
          <cell r="C189" t="str">
            <v>02電力海</v>
          </cell>
          <cell r="D189">
            <v>380</v>
          </cell>
          <cell r="E189">
            <v>0</v>
          </cell>
          <cell r="F189">
            <v>102</v>
          </cell>
          <cell r="G189">
            <v>0</v>
          </cell>
          <cell r="H189">
            <v>6</v>
          </cell>
          <cell r="I189">
            <v>610</v>
          </cell>
          <cell r="J189">
            <v>1098</v>
          </cell>
        </row>
        <row r="190">
          <cell r="A190" t="str">
            <v>G</v>
          </cell>
          <cell r="B190" t="str">
            <v>06火力プラント海外 計</v>
          </cell>
          <cell r="D190">
            <v>380</v>
          </cell>
          <cell r="E190">
            <v>0</v>
          </cell>
          <cell r="F190">
            <v>102</v>
          </cell>
          <cell r="G190">
            <v>0</v>
          </cell>
          <cell r="H190">
            <v>6</v>
          </cell>
          <cell r="I190">
            <v>610</v>
          </cell>
          <cell r="J190">
            <v>1098</v>
          </cell>
        </row>
        <row r="191">
          <cell r="A191" t="str">
            <v>G</v>
          </cell>
          <cell r="B191" t="str">
            <v>07火力ｼﾐｭﾚｰﾀ,予防保全国内,ICS･共研</v>
          </cell>
          <cell r="C191" t="str">
            <v>01電力</v>
          </cell>
          <cell r="D191">
            <v>0</v>
          </cell>
          <cell r="E191">
            <v>0</v>
          </cell>
          <cell r="F191">
            <v>66</v>
          </cell>
          <cell r="G191">
            <v>60</v>
          </cell>
          <cell r="H191">
            <v>34</v>
          </cell>
          <cell r="I191">
            <v>2357</v>
          </cell>
          <cell r="J191">
            <v>2517</v>
          </cell>
        </row>
        <row r="192">
          <cell r="A192" t="str">
            <v>G</v>
          </cell>
          <cell r="B192" t="str">
            <v>07火力ｼﾐｭﾚｰﾀ,予防保全国内,ICS･共研</v>
          </cell>
          <cell r="C192" t="str">
            <v>03産業国内</v>
          </cell>
          <cell r="D192">
            <v>0</v>
          </cell>
          <cell r="E192">
            <v>0</v>
          </cell>
          <cell r="F192">
            <v>0</v>
          </cell>
          <cell r="G192">
            <v>0</v>
          </cell>
          <cell r="H192">
            <v>0</v>
          </cell>
          <cell r="I192">
            <v>0</v>
          </cell>
          <cell r="J192">
            <v>0</v>
          </cell>
        </row>
        <row r="193">
          <cell r="A193" t="str">
            <v>G</v>
          </cell>
          <cell r="B193" t="str">
            <v>07火力ｼﾐｭﾚｰﾀ,予防保全国内,ICS･共研</v>
          </cell>
          <cell r="C193" t="str">
            <v>05交通国内</v>
          </cell>
          <cell r="D193">
            <v>0</v>
          </cell>
          <cell r="E193">
            <v>0</v>
          </cell>
          <cell r="F193">
            <v>0</v>
          </cell>
          <cell r="G193">
            <v>0</v>
          </cell>
          <cell r="H193">
            <v>0</v>
          </cell>
          <cell r="I193">
            <v>0</v>
          </cell>
          <cell r="J193">
            <v>0</v>
          </cell>
        </row>
        <row r="194">
          <cell r="A194" t="str">
            <v>G</v>
          </cell>
          <cell r="B194" t="str">
            <v>07火力ｼﾐｭﾚｰﾀ,予防保全国内,ICS･共研</v>
          </cell>
          <cell r="C194" t="str">
            <v>10機器</v>
          </cell>
          <cell r="D194">
            <v>0</v>
          </cell>
          <cell r="E194">
            <v>0</v>
          </cell>
          <cell r="F194">
            <v>0</v>
          </cell>
          <cell r="G194">
            <v>0</v>
          </cell>
          <cell r="H194">
            <v>0</v>
          </cell>
          <cell r="I194">
            <v>0</v>
          </cell>
          <cell r="J194">
            <v>0</v>
          </cell>
        </row>
        <row r="195">
          <cell r="A195" t="str">
            <v>G</v>
          </cell>
          <cell r="B195" t="str">
            <v>07火力ｼﾐｭﾚｰﾀ,予防保全国内,ICS･共研</v>
          </cell>
          <cell r="C195" t="str">
            <v>20社供</v>
          </cell>
          <cell r="D195">
            <v>0</v>
          </cell>
          <cell r="E195">
            <v>0</v>
          </cell>
          <cell r="F195">
            <v>0</v>
          </cell>
          <cell r="G195">
            <v>0</v>
          </cell>
          <cell r="H195">
            <v>0</v>
          </cell>
          <cell r="I195">
            <v>0</v>
          </cell>
          <cell r="J195">
            <v>0</v>
          </cell>
        </row>
        <row r="196">
          <cell r="A196" t="str">
            <v>G</v>
          </cell>
          <cell r="B196" t="str">
            <v>07火力ｼﾐｭﾚｰﾀ,予防保全国内,ICS･共研</v>
          </cell>
          <cell r="C196" t="str">
            <v>21直扱</v>
          </cell>
          <cell r="D196">
            <v>0</v>
          </cell>
          <cell r="E196">
            <v>0</v>
          </cell>
          <cell r="F196">
            <v>0</v>
          </cell>
          <cell r="G196">
            <v>0</v>
          </cell>
          <cell r="H196">
            <v>0</v>
          </cell>
          <cell r="I196">
            <v>0</v>
          </cell>
          <cell r="J196">
            <v>0</v>
          </cell>
        </row>
        <row r="197">
          <cell r="A197" t="str">
            <v>G</v>
          </cell>
          <cell r="B197" t="str">
            <v>07火力ｼﾐｭﾚｰﾀ,予防保全国内,ICS･共研 計</v>
          </cell>
          <cell r="D197">
            <v>0</v>
          </cell>
          <cell r="E197">
            <v>0</v>
          </cell>
          <cell r="F197">
            <v>66</v>
          </cell>
          <cell r="G197">
            <v>60</v>
          </cell>
          <cell r="H197">
            <v>34</v>
          </cell>
          <cell r="I197">
            <v>2357</v>
          </cell>
          <cell r="J197">
            <v>2517</v>
          </cell>
        </row>
        <row r="198">
          <cell r="A198" t="str">
            <v>G</v>
          </cell>
          <cell r="B198" t="str">
            <v>08火力予防保全海外</v>
          </cell>
          <cell r="C198" t="str">
            <v>01電力</v>
          </cell>
          <cell r="D198">
            <v>0</v>
          </cell>
          <cell r="E198">
            <v>0</v>
          </cell>
          <cell r="F198">
            <v>0</v>
          </cell>
          <cell r="G198">
            <v>0</v>
          </cell>
          <cell r="H198">
            <v>0</v>
          </cell>
          <cell r="I198">
            <v>0</v>
          </cell>
          <cell r="J198">
            <v>0</v>
          </cell>
        </row>
        <row r="199">
          <cell r="A199" t="str">
            <v>G</v>
          </cell>
          <cell r="B199" t="str">
            <v>08火力予防保全海外</v>
          </cell>
          <cell r="C199" t="str">
            <v>02電力海</v>
          </cell>
          <cell r="D199">
            <v>0</v>
          </cell>
          <cell r="E199">
            <v>0</v>
          </cell>
          <cell r="F199">
            <v>0</v>
          </cell>
          <cell r="G199">
            <v>0</v>
          </cell>
          <cell r="H199">
            <v>0</v>
          </cell>
          <cell r="I199">
            <v>950</v>
          </cell>
          <cell r="J199">
            <v>950</v>
          </cell>
        </row>
        <row r="200">
          <cell r="A200" t="str">
            <v>G</v>
          </cell>
          <cell r="B200" t="str">
            <v>08火力予防保全海外 計</v>
          </cell>
          <cell r="D200">
            <v>0</v>
          </cell>
          <cell r="E200">
            <v>0</v>
          </cell>
          <cell r="F200">
            <v>0</v>
          </cell>
          <cell r="G200">
            <v>0</v>
          </cell>
          <cell r="H200">
            <v>0</v>
          </cell>
          <cell r="I200">
            <v>950</v>
          </cell>
          <cell r="J200">
            <v>950</v>
          </cell>
        </row>
        <row r="201">
          <cell r="A201" t="str">
            <v>G</v>
          </cell>
          <cell r="B201" t="str">
            <v>09原子力二次系</v>
          </cell>
          <cell r="C201" t="str">
            <v>01電力</v>
          </cell>
          <cell r="D201">
            <v>7</v>
          </cell>
          <cell r="E201">
            <v>20</v>
          </cell>
          <cell r="F201">
            <v>15</v>
          </cell>
          <cell r="G201">
            <v>0</v>
          </cell>
          <cell r="H201">
            <v>2</v>
          </cell>
          <cell r="I201">
            <v>112</v>
          </cell>
          <cell r="J201">
            <v>156</v>
          </cell>
        </row>
        <row r="202">
          <cell r="A202" t="str">
            <v>G</v>
          </cell>
          <cell r="B202" t="str">
            <v>09原子力二次系 計</v>
          </cell>
          <cell r="D202">
            <v>7</v>
          </cell>
          <cell r="E202">
            <v>20</v>
          </cell>
          <cell r="F202">
            <v>15</v>
          </cell>
          <cell r="G202">
            <v>0</v>
          </cell>
          <cell r="H202">
            <v>2</v>
          </cell>
          <cell r="I202">
            <v>112</v>
          </cell>
          <cell r="J202">
            <v>156</v>
          </cell>
        </row>
        <row r="203">
          <cell r="A203" t="str">
            <v>G</v>
          </cell>
          <cell r="B203" t="str">
            <v>10空冷火力プラント･予防保全国内</v>
          </cell>
          <cell r="C203" t="str">
            <v>01電力</v>
          </cell>
          <cell r="D203">
            <v>43</v>
          </cell>
          <cell r="E203">
            <v>0</v>
          </cell>
          <cell r="F203">
            <v>20</v>
          </cell>
          <cell r="G203">
            <v>153</v>
          </cell>
          <cell r="H203">
            <v>36</v>
          </cell>
          <cell r="I203">
            <v>55</v>
          </cell>
          <cell r="J203">
            <v>307</v>
          </cell>
        </row>
        <row r="204">
          <cell r="A204" t="str">
            <v>G</v>
          </cell>
          <cell r="B204" t="str">
            <v>10空冷火力プラント･予防保全国内</v>
          </cell>
          <cell r="C204" t="str">
            <v>03産業国内</v>
          </cell>
          <cell r="D204">
            <v>0</v>
          </cell>
          <cell r="E204">
            <v>0</v>
          </cell>
          <cell r="F204">
            <v>10</v>
          </cell>
          <cell r="G204">
            <v>0</v>
          </cell>
          <cell r="H204">
            <v>0</v>
          </cell>
          <cell r="I204">
            <v>0</v>
          </cell>
          <cell r="J204">
            <v>10</v>
          </cell>
        </row>
        <row r="205">
          <cell r="A205" t="str">
            <v>G</v>
          </cell>
          <cell r="B205" t="str">
            <v>10空冷火力プラント･予防保全国内</v>
          </cell>
          <cell r="C205" t="str">
            <v>21直扱</v>
          </cell>
          <cell r="D205">
            <v>0</v>
          </cell>
          <cell r="E205">
            <v>0</v>
          </cell>
          <cell r="F205">
            <v>0</v>
          </cell>
          <cell r="G205">
            <v>0</v>
          </cell>
          <cell r="H205">
            <v>0</v>
          </cell>
          <cell r="I205">
            <v>0</v>
          </cell>
          <cell r="J205">
            <v>0</v>
          </cell>
        </row>
        <row r="206">
          <cell r="A206" t="str">
            <v>G</v>
          </cell>
          <cell r="B206" t="str">
            <v>10空冷火力プラント･予防保全国内 計</v>
          </cell>
          <cell r="D206">
            <v>43</v>
          </cell>
          <cell r="E206">
            <v>0</v>
          </cell>
          <cell r="F206">
            <v>30</v>
          </cell>
          <cell r="G206">
            <v>153</v>
          </cell>
          <cell r="H206">
            <v>36</v>
          </cell>
          <cell r="I206">
            <v>55</v>
          </cell>
          <cell r="J206">
            <v>317</v>
          </cell>
        </row>
        <row r="207">
          <cell r="A207" t="str">
            <v>G</v>
          </cell>
          <cell r="B207" t="str">
            <v>11空冷火力プラント･予防保全海外</v>
          </cell>
          <cell r="C207" t="str">
            <v>01電力</v>
          </cell>
          <cell r="D207">
            <v>0</v>
          </cell>
          <cell r="E207">
            <v>0</v>
          </cell>
          <cell r="F207">
            <v>0</v>
          </cell>
          <cell r="G207">
            <v>0</v>
          </cell>
          <cell r="H207">
            <v>0</v>
          </cell>
          <cell r="I207">
            <v>0</v>
          </cell>
          <cell r="J207">
            <v>0</v>
          </cell>
        </row>
        <row r="208">
          <cell r="A208" t="str">
            <v>G</v>
          </cell>
          <cell r="B208" t="str">
            <v>11空冷火力プラント･予防保全海外</v>
          </cell>
          <cell r="C208" t="str">
            <v>02電力海</v>
          </cell>
          <cell r="D208">
            <v>0</v>
          </cell>
          <cell r="E208">
            <v>0</v>
          </cell>
          <cell r="F208">
            <v>0</v>
          </cell>
          <cell r="G208">
            <v>0</v>
          </cell>
          <cell r="H208">
            <v>0</v>
          </cell>
          <cell r="I208">
            <v>0</v>
          </cell>
          <cell r="J208">
            <v>0</v>
          </cell>
        </row>
        <row r="209">
          <cell r="A209" t="str">
            <v>G</v>
          </cell>
          <cell r="B209" t="str">
            <v>11空冷火力プラント･予防保全海外 計</v>
          </cell>
          <cell r="D209">
            <v>0</v>
          </cell>
          <cell r="E209">
            <v>0</v>
          </cell>
          <cell r="F209">
            <v>0</v>
          </cell>
          <cell r="G209">
            <v>0</v>
          </cell>
          <cell r="H209">
            <v>0</v>
          </cell>
          <cell r="I209">
            <v>0</v>
          </cell>
          <cell r="J209">
            <v>0</v>
          </cell>
        </row>
        <row r="210">
          <cell r="A210" t="str">
            <v>G</v>
          </cell>
          <cell r="B210" t="str">
            <v>14ACG･電動機</v>
          </cell>
          <cell r="C210" t="str">
            <v>01電力</v>
          </cell>
          <cell r="D210">
            <v>0</v>
          </cell>
          <cell r="E210">
            <v>0</v>
          </cell>
          <cell r="F210">
            <v>0</v>
          </cell>
          <cell r="G210">
            <v>0</v>
          </cell>
          <cell r="H210">
            <v>7</v>
          </cell>
          <cell r="I210">
            <v>35</v>
          </cell>
          <cell r="J210">
            <v>42</v>
          </cell>
        </row>
        <row r="211">
          <cell r="A211" t="str">
            <v>G</v>
          </cell>
          <cell r="B211" t="str">
            <v>14ACG･電動機</v>
          </cell>
          <cell r="C211" t="str">
            <v>02電力海</v>
          </cell>
          <cell r="D211">
            <v>50</v>
          </cell>
          <cell r="E211">
            <v>0</v>
          </cell>
          <cell r="F211">
            <v>0</v>
          </cell>
          <cell r="G211">
            <v>0</v>
          </cell>
          <cell r="H211">
            <v>23</v>
          </cell>
          <cell r="I211">
            <v>0</v>
          </cell>
          <cell r="J211">
            <v>73</v>
          </cell>
        </row>
        <row r="212">
          <cell r="A212" t="str">
            <v>G</v>
          </cell>
          <cell r="B212" t="str">
            <v>14ACG･電動機</v>
          </cell>
          <cell r="C212" t="str">
            <v>03産業国内</v>
          </cell>
          <cell r="D212">
            <v>0</v>
          </cell>
          <cell r="E212">
            <v>0</v>
          </cell>
          <cell r="F212">
            <v>0</v>
          </cell>
          <cell r="G212">
            <v>0</v>
          </cell>
          <cell r="H212">
            <v>0</v>
          </cell>
          <cell r="I212">
            <v>0</v>
          </cell>
          <cell r="J212">
            <v>0</v>
          </cell>
        </row>
        <row r="213">
          <cell r="A213" t="str">
            <v>G</v>
          </cell>
          <cell r="B213" t="str">
            <v>14ACG･電動機</v>
          </cell>
          <cell r="C213" t="str">
            <v>21直扱</v>
          </cell>
          <cell r="D213">
            <v>0</v>
          </cell>
          <cell r="E213">
            <v>0</v>
          </cell>
          <cell r="F213">
            <v>0</v>
          </cell>
          <cell r="G213">
            <v>0</v>
          </cell>
          <cell r="H213">
            <v>0</v>
          </cell>
          <cell r="I213">
            <v>0</v>
          </cell>
          <cell r="J213">
            <v>0</v>
          </cell>
        </row>
        <row r="214">
          <cell r="A214" t="str">
            <v>G</v>
          </cell>
          <cell r="B214" t="str">
            <v>14ACG･電動機 計</v>
          </cell>
          <cell r="D214">
            <v>50</v>
          </cell>
          <cell r="E214">
            <v>0</v>
          </cell>
          <cell r="F214">
            <v>0</v>
          </cell>
          <cell r="G214">
            <v>0</v>
          </cell>
          <cell r="H214">
            <v>30</v>
          </cell>
          <cell r="I214">
            <v>35</v>
          </cell>
          <cell r="J214">
            <v>115</v>
          </cell>
        </row>
        <row r="215">
          <cell r="A215" t="str">
            <v>G 計</v>
          </cell>
          <cell r="D215">
            <v>480</v>
          </cell>
          <cell r="E215">
            <v>20</v>
          </cell>
          <cell r="F215">
            <v>213</v>
          </cell>
          <cell r="G215">
            <v>213</v>
          </cell>
          <cell r="H215">
            <v>108</v>
          </cell>
          <cell r="I215">
            <v>5847</v>
          </cell>
          <cell r="J215">
            <v>6881</v>
          </cell>
        </row>
        <row r="216">
          <cell r="A216" t="str">
            <v>L</v>
          </cell>
          <cell r="B216" t="str">
            <v>01産業システム神戸</v>
          </cell>
          <cell r="C216" t="str">
            <v>01電力</v>
          </cell>
          <cell r="D216">
            <v>0</v>
          </cell>
          <cell r="E216">
            <v>0</v>
          </cell>
          <cell r="F216">
            <v>0</v>
          </cell>
          <cell r="G216">
            <v>0</v>
          </cell>
          <cell r="H216">
            <v>0</v>
          </cell>
          <cell r="I216">
            <v>0</v>
          </cell>
          <cell r="J216">
            <v>0</v>
          </cell>
        </row>
        <row r="217">
          <cell r="A217" t="str">
            <v>L</v>
          </cell>
          <cell r="B217" t="str">
            <v>01産業システム神戸</v>
          </cell>
          <cell r="C217" t="str">
            <v>03産業国内</v>
          </cell>
          <cell r="D217">
            <v>0</v>
          </cell>
          <cell r="E217">
            <v>0</v>
          </cell>
          <cell r="F217">
            <v>65</v>
          </cell>
          <cell r="G217">
            <v>0</v>
          </cell>
          <cell r="H217">
            <v>0</v>
          </cell>
          <cell r="I217">
            <v>730</v>
          </cell>
          <cell r="J217">
            <v>795</v>
          </cell>
        </row>
        <row r="218">
          <cell r="A218" t="str">
            <v>L</v>
          </cell>
          <cell r="B218" t="str">
            <v>01産業システム神戸</v>
          </cell>
          <cell r="C218" t="str">
            <v>04産業海外</v>
          </cell>
          <cell r="D218">
            <v>0</v>
          </cell>
          <cell r="E218">
            <v>0</v>
          </cell>
          <cell r="F218">
            <v>0</v>
          </cell>
          <cell r="G218">
            <v>0</v>
          </cell>
          <cell r="H218">
            <v>0</v>
          </cell>
          <cell r="I218">
            <v>0</v>
          </cell>
          <cell r="J218">
            <v>0</v>
          </cell>
        </row>
        <row r="219">
          <cell r="A219" t="str">
            <v>L</v>
          </cell>
          <cell r="B219" t="str">
            <v>01産業システム神戸</v>
          </cell>
          <cell r="C219" t="str">
            <v>21直扱</v>
          </cell>
          <cell r="D219">
            <v>0</v>
          </cell>
          <cell r="E219">
            <v>0</v>
          </cell>
          <cell r="F219">
            <v>0</v>
          </cell>
          <cell r="G219">
            <v>0</v>
          </cell>
          <cell r="H219">
            <v>0</v>
          </cell>
          <cell r="I219">
            <v>0</v>
          </cell>
          <cell r="J219">
            <v>0</v>
          </cell>
        </row>
        <row r="220">
          <cell r="A220" t="str">
            <v>L</v>
          </cell>
          <cell r="B220" t="str">
            <v>01産業システム神戸 計</v>
          </cell>
          <cell r="D220">
            <v>0</v>
          </cell>
          <cell r="E220">
            <v>0</v>
          </cell>
          <cell r="F220">
            <v>65</v>
          </cell>
          <cell r="G220">
            <v>0</v>
          </cell>
          <cell r="H220">
            <v>0</v>
          </cell>
          <cell r="I220">
            <v>730</v>
          </cell>
          <cell r="J220">
            <v>795</v>
          </cell>
        </row>
        <row r="221">
          <cell r="A221" t="str">
            <v>L</v>
          </cell>
          <cell r="B221" t="str">
            <v>02産業システム長崎</v>
          </cell>
          <cell r="C221" t="str">
            <v>01電力</v>
          </cell>
          <cell r="D221">
            <v>0</v>
          </cell>
          <cell r="E221">
            <v>0</v>
          </cell>
          <cell r="F221">
            <v>0</v>
          </cell>
          <cell r="G221">
            <v>0</v>
          </cell>
          <cell r="H221">
            <v>0</v>
          </cell>
          <cell r="I221">
            <v>0</v>
          </cell>
          <cell r="J221">
            <v>0</v>
          </cell>
        </row>
        <row r="222">
          <cell r="A222" t="str">
            <v>L</v>
          </cell>
          <cell r="B222" t="str">
            <v>02産業システム長崎</v>
          </cell>
          <cell r="C222" t="str">
            <v>03産業国内</v>
          </cell>
          <cell r="D222">
            <v>0</v>
          </cell>
          <cell r="E222">
            <v>0</v>
          </cell>
          <cell r="F222">
            <v>0</v>
          </cell>
          <cell r="G222">
            <v>0</v>
          </cell>
          <cell r="H222">
            <v>0</v>
          </cell>
          <cell r="I222">
            <v>100</v>
          </cell>
          <cell r="J222">
            <v>100</v>
          </cell>
        </row>
        <row r="223">
          <cell r="A223" t="str">
            <v>L</v>
          </cell>
          <cell r="B223" t="str">
            <v>02産業システム長崎</v>
          </cell>
          <cell r="C223" t="str">
            <v>04産業海外</v>
          </cell>
          <cell r="D223">
            <v>0</v>
          </cell>
          <cell r="E223">
            <v>0</v>
          </cell>
          <cell r="F223">
            <v>0</v>
          </cell>
          <cell r="G223">
            <v>0</v>
          </cell>
          <cell r="H223">
            <v>0</v>
          </cell>
          <cell r="I223">
            <v>0</v>
          </cell>
          <cell r="J223">
            <v>0</v>
          </cell>
        </row>
        <row r="224">
          <cell r="A224" t="str">
            <v>L</v>
          </cell>
          <cell r="B224" t="str">
            <v>02産業システム長崎</v>
          </cell>
          <cell r="C224" t="str">
            <v>07社シ国内</v>
          </cell>
          <cell r="D224">
            <v>0</v>
          </cell>
          <cell r="E224">
            <v>0</v>
          </cell>
          <cell r="F224">
            <v>0</v>
          </cell>
          <cell r="G224">
            <v>0</v>
          </cell>
          <cell r="H224">
            <v>0</v>
          </cell>
          <cell r="I224">
            <v>0</v>
          </cell>
          <cell r="J224">
            <v>0</v>
          </cell>
        </row>
        <row r="225">
          <cell r="A225" t="str">
            <v>L</v>
          </cell>
          <cell r="B225" t="str">
            <v>02産業システム長崎</v>
          </cell>
          <cell r="C225" t="str">
            <v>10機器</v>
          </cell>
          <cell r="D225">
            <v>0</v>
          </cell>
          <cell r="E225">
            <v>0</v>
          </cell>
          <cell r="F225">
            <v>0</v>
          </cell>
          <cell r="G225">
            <v>0</v>
          </cell>
          <cell r="H225">
            <v>0</v>
          </cell>
          <cell r="I225">
            <v>0</v>
          </cell>
          <cell r="J225">
            <v>0</v>
          </cell>
        </row>
        <row r="226">
          <cell r="A226" t="str">
            <v>L</v>
          </cell>
          <cell r="B226" t="str">
            <v>02産業システム長崎</v>
          </cell>
          <cell r="C226" t="str">
            <v>14社情</v>
          </cell>
          <cell r="D226">
            <v>0</v>
          </cell>
          <cell r="E226">
            <v>0</v>
          </cell>
          <cell r="F226">
            <v>0</v>
          </cell>
          <cell r="G226">
            <v>0</v>
          </cell>
          <cell r="H226">
            <v>0</v>
          </cell>
          <cell r="I226">
            <v>0</v>
          </cell>
          <cell r="J226">
            <v>0</v>
          </cell>
        </row>
        <row r="227">
          <cell r="A227" t="str">
            <v>L</v>
          </cell>
          <cell r="B227" t="str">
            <v>02産業システム長崎</v>
          </cell>
          <cell r="C227" t="str">
            <v>20社供</v>
          </cell>
          <cell r="D227">
            <v>0</v>
          </cell>
          <cell r="E227">
            <v>0</v>
          </cell>
          <cell r="F227">
            <v>0</v>
          </cell>
          <cell r="G227">
            <v>0</v>
          </cell>
          <cell r="H227">
            <v>0</v>
          </cell>
          <cell r="I227">
            <v>0</v>
          </cell>
          <cell r="J227">
            <v>0</v>
          </cell>
        </row>
        <row r="228">
          <cell r="A228" t="str">
            <v>L</v>
          </cell>
          <cell r="B228" t="str">
            <v>02産業システム長崎</v>
          </cell>
          <cell r="C228" t="str">
            <v>21直扱</v>
          </cell>
          <cell r="D228">
            <v>0</v>
          </cell>
          <cell r="E228">
            <v>0</v>
          </cell>
          <cell r="F228">
            <v>0</v>
          </cell>
          <cell r="G228">
            <v>0</v>
          </cell>
          <cell r="H228">
            <v>0</v>
          </cell>
          <cell r="I228">
            <v>0</v>
          </cell>
          <cell r="J228">
            <v>0</v>
          </cell>
        </row>
        <row r="229">
          <cell r="A229" t="str">
            <v>L</v>
          </cell>
          <cell r="B229" t="str">
            <v>02産業システム長崎 計</v>
          </cell>
          <cell r="D229">
            <v>0</v>
          </cell>
          <cell r="E229">
            <v>0</v>
          </cell>
          <cell r="F229">
            <v>0</v>
          </cell>
          <cell r="G229">
            <v>0</v>
          </cell>
          <cell r="H229">
            <v>0</v>
          </cell>
          <cell r="I229">
            <v>100</v>
          </cell>
          <cell r="J229">
            <v>100</v>
          </cell>
        </row>
        <row r="230">
          <cell r="A230" t="str">
            <v>L</v>
          </cell>
          <cell r="B230" t="str">
            <v>03(長)社会環境（交通)</v>
          </cell>
          <cell r="C230" t="str">
            <v>05交通国内</v>
          </cell>
          <cell r="D230">
            <v>0</v>
          </cell>
          <cell r="E230">
            <v>0</v>
          </cell>
          <cell r="F230">
            <v>0</v>
          </cell>
          <cell r="G230">
            <v>0</v>
          </cell>
          <cell r="H230">
            <v>167</v>
          </cell>
          <cell r="I230">
            <v>40</v>
          </cell>
          <cell r="J230">
            <v>207</v>
          </cell>
        </row>
        <row r="231">
          <cell r="A231" t="str">
            <v>L</v>
          </cell>
          <cell r="B231" t="str">
            <v>03(長)社会環境（交通)</v>
          </cell>
          <cell r="C231" t="str">
            <v>08ビル</v>
          </cell>
          <cell r="D231">
            <v>0</v>
          </cell>
          <cell r="E231">
            <v>0</v>
          </cell>
          <cell r="F231">
            <v>0</v>
          </cell>
          <cell r="G231">
            <v>0</v>
          </cell>
          <cell r="H231">
            <v>0</v>
          </cell>
          <cell r="I231">
            <v>0</v>
          </cell>
          <cell r="J231">
            <v>0</v>
          </cell>
        </row>
        <row r="232">
          <cell r="A232" t="str">
            <v>L</v>
          </cell>
          <cell r="B232" t="str">
            <v>03(長)社会環境（交通)</v>
          </cell>
          <cell r="C232" t="str">
            <v>20社供</v>
          </cell>
          <cell r="D232">
            <v>0</v>
          </cell>
          <cell r="E232">
            <v>0</v>
          </cell>
          <cell r="F232">
            <v>0</v>
          </cell>
          <cell r="G232">
            <v>0</v>
          </cell>
          <cell r="H232">
            <v>0</v>
          </cell>
          <cell r="I232">
            <v>0</v>
          </cell>
          <cell r="J232">
            <v>0</v>
          </cell>
        </row>
        <row r="233">
          <cell r="A233" t="str">
            <v>L</v>
          </cell>
          <cell r="B233" t="str">
            <v>03(長)社会環境（交通)</v>
          </cell>
          <cell r="C233" t="str">
            <v>21直扱</v>
          </cell>
          <cell r="D233">
            <v>0</v>
          </cell>
          <cell r="E233">
            <v>0</v>
          </cell>
          <cell r="F233">
            <v>0</v>
          </cell>
          <cell r="G233">
            <v>0</v>
          </cell>
          <cell r="H233">
            <v>0</v>
          </cell>
          <cell r="I233">
            <v>0</v>
          </cell>
          <cell r="J233">
            <v>0</v>
          </cell>
        </row>
        <row r="234">
          <cell r="A234" t="str">
            <v>L</v>
          </cell>
          <cell r="B234" t="str">
            <v>03(長)社会環境（交通) 計</v>
          </cell>
          <cell r="D234">
            <v>0</v>
          </cell>
          <cell r="E234">
            <v>0</v>
          </cell>
          <cell r="F234">
            <v>0</v>
          </cell>
          <cell r="G234">
            <v>0</v>
          </cell>
          <cell r="H234">
            <v>167</v>
          </cell>
          <cell r="I234">
            <v>40</v>
          </cell>
          <cell r="J234">
            <v>207</v>
          </cell>
        </row>
        <row r="235">
          <cell r="A235" t="str">
            <v>L</v>
          </cell>
          <cell r="B235" t="str">
            <v>05(長)焼却炉</v>
          </cell>
          <cell r="C235" t="str">
            <v>03産業国内</v>
          </cell>
          <cell r="D235">
            <v>0</v>
          </cell>
          <cell r="E235">
            <v>0</v>
          </cell>
          <cell r="F235">
            <v>0</v>
          </cell>
          <cell r="G235">
            <v>0</v>
          </cell>
          <cell r="H235">
            <v>0</v>
          </cell>
          <cell r="I235">
            <v>0</v>
          </cell>
          <cell r="J235">
            <v>0</v>
          </cell>
        </row>
        <row r="236">
          <cell r="A236" t="str">
            <v>L</v>
          </cell>
          <cell r="B236" t="str">
            <v>05(長)焼却炉 計</v>
          </cell>
          <cell r="D236">
            <v>0</v>
          </cell>
          <cell r="E236">
            <v>0</v>
          </cell>
          <cell r="F236">
            <v>0</v>
          </cell>
          <cell r="G236">
            <v>0</v>
          </cell>
          <cell r="H236">
            <v>0</v>
          </cell>
          <cell r="I236">
            <v>0</v>
          </cell>
          <cell r="J236">
            <v>0</v>
          </cell>
        </row>
        <row r="237">
          <cell r="A237" t="str">
            <v>L</v>
          </cell>
          <cell r="B237" t="str">
            <v>06(長)ＭＷＤ</v>
          </cell>
          <cell r="C237" t="str">
            <v>05交通国内</v>
          </cell>
          <cell r="D237">
            <v>0</v>
          </cell>
          <cell r="E237">
            <v>0</v>
          </cell>
          <cell r="F237">
            <v>0</v>
          </cell>
          <cell r="G237">
            <v>0</v>
          </cell>
          <cell r="H237">
            <v>0</v>
          </cell>
          <cell r="I237">
            <v>0</v>
          </cell>
          <cell r="J237">
            <v>0</v>
          </cell>
        </row>
        <row r="238">
          <cell r="A238" t="str">
            <v>L</v>
          </cell>
          <cell r="B238" t="str">
            <v>06(長)ＭＷＤ</v>
          </cell>
          <cell r="C238" t="str">
            <v>07社シ国内</v>
          </cell>
          <cell r="D238">
            <v>0</v>
          </cell>
          <cell r="E238">
            <v>0</v>
          </cell>
          <cell r="F238">
            <v>0</v>
          </cell>
          <cell r="G238">
            <v>0</v>
          </cell>
          <cell r="H238">
            <v>0</v>
          </cell>
          <cell r="I238">
            <v>0</v>
          </cell>
          <cell r="J238">
            <v>0</v>
          </cell>
        </row>
        <row r="239">
          <cell r="A239" t="str">
            <v>L</v>
          </cell>
          <cell r="B239" t="str">
            <v>06(長)ＭＷＤ</v>
          </cell>
          <cell r="C239" t="str">
            <v>14社情</v>
          </cell>
          <cell r="D239">
            <v>0</v>
          </cell>
          <cell r="E239">
            <v>0</v>
          </cell>
          <cell r="F239">
            <v>0</v>
          </cell>
          <cell r="G239">
            <v>0</v>
          </cell>
          <cell r="H239">
            <v>0</v>
          </cell>
          <cell r="I239">
            <v>0</v>
          </cell>
          <cell r="J239">
            <v>0</v>
          </cell>
        </row>
        <row r="240">
          <cell r="A240" t="str">
            <v>L</v>
          </cell>
          <cell r="B240" t="str">
            <v>06(長)ＭＷＤ 計</v>
          </cell>
          <cell r="D240">
            <v>0</v>
          </cell>
          <cell r="E240">
            <v>0</v>
          </cell>
          <cell r="F240">
            <v>0</v>
          </cell>
          <cell r="G240">
            <v>0</v>
          </cell>
          <cell r="H240">
            <v>0</v>
          </cell>
          <cell r="I240">
            <v>0</v>
          </cell>
          <cell r="J240">
            <v>0</v>
          </cell>
        </row>
        <row r="241">
          <cell r="A241" t="str">
            <v>L</v>
          </cell>
          <cell r="B241" t="str">
            <v>07防衛庁</v>
          </cell>
          <cell r="C241" t="str">
            <v>03産業国内</v>
          </cell>
          <cell r="D241">
            <v>0</v>
          </cell>
          <cell r="E241">
            <v>74</v>
          </cell>
          <cell r="F241">
            <v>3</v>
          </cell>
          <cell r="G241">
            <v>0</v>
          </cell>
          <cell r="H241">
            <v>167</v>
          </cell>
          <cell r="I241">
            <v>0</v>
          </cell>
          <cell r="J241">
            <v>244</v>
          </cell>
        </row>
        <row r="242">
          <cell r="A242" t="str">
            <v>L</v>
          </cell>
          <cell r="B242" t="str">
            <v>07防衛庁 計</v>
          </cell>
          <cell r="D242">
            <v>0</v>
          </cell>
          <cell r="E242">
            <v>74</v>
          </cell>
          <cell r="F242">
            <v>3</v>
          </cell>
          <cell r="G242">
            <v>0</v>
          </cell>
          <cell r="H242">
            <v>167</v>
          </cell>
          <cell r="I242">
            <v>0</v>
          </cell>
          <cell r="J242">
            <v>244</v>
          </cell>
        </row>
        <row r="243">
          <cell r="A243" t="str">
            <v>L</v>
          </cell>
          <cell r="B243" t="str">
            <v>08(長)艦艇</v>
          </cell>
          <cell r="C243" t="str">
            <v>03産業国内</v>
          </cell>
          <cell r="D243">
            <v>570</v>
          </cell>
          <cell r="E243">
            <v>0</v>
          </cell>
          <cell r="F243">
            <v>0</v>
          </cell>
          <cell r="G243">
            <v>0</v>
          </cell>
          <cell r="H243">
            <v>0</v>
          </cell>
          <cell r="I243">
            <v>15</v>
          </cell>
          <cell r="J243">
            <v>585</v>
          </cell>
        </row>
        <row r="244">
          <cell r="A244" t="str">
            <v>L</v>
          </cell>
          <cell r="B244" t="str">
            <v>08(長)艦艇 計</v>
          </cell>
          <cell r="D244">
            <v>570</v>
          </cell>
          <cell r="E244">
            <v>0</v>
          </cell>
          <cell r="F244">
            <v>0</v>
          </cell>
          <cell r="G244">
            <v>0</v>
          </cell>
          <cell r="H244">
            <v>0</v>
          </cell>
          <cell r="I244">
            <v>15</v>
          </cell>
          <cell r="J244">
            <v>585</v>
          </cell>
        </row>
        <row r="245">
          <cell r="A245" t="str">
            <v>L</v>
          </cell>
          <cell r="B245" t="str">
            <v>09トータルＥ</v>
          </cell>
          <cell r="C245" t="str">
            <v>03産業国内</v>
          </cell>
          <cell r="D245">
            <v>0</v>
          </cell>
          <cell r="E245">
            <v>0</v>
          </cell>
          <cell r="F245">
            <v>0</v>
          </cell>
          <cell r="G245">
            <v>0</v>
          </cell>
          <cell r="H245">
            <v>0</v>
          </cell>
          <cell r="I245">
            <v>0</v>
          </cell>
          <cell r="J245">
            <v>0</v>
          </cell>
        </row>
        <row r="246">
          <cell r="A246" t="str">
            <v>L</v>
          </cell>
          <cell r="B246" t="str">
            <v>09トータルＥ 計</v>
          </cell>
          <cell r="D246">
            <v>0</v>
          </cell>
          <cell r="E246">
            <v>0</v>
          </cell>
          <cell r="F246">
            <v>0</v>
          </cell>
          <cell r="G246">
            <v>0</v>
          </cell>
          <cell r="H246">
            <v>0</v>
          </cell>
          <cell r="I246">
            <v>0</v>
          </cell>
          <cell r="J246">
            <v>0</v>
          </cell>
        </row>
        <row r="247">
          <cell r="A247" t="str">
            <v>L</v>
          </cell>
          <cell r="B247" t="str">
            <v>10(長)環境</v>
          </cell>
          <cell r="C247" t="str">
            <v>01電力</v>
          </cell>
          <cell r="D247">
            <v>0</v>
          </cell>
          <cell r="E247">
            <v>0</v>
          </cell>
          <cell r="F247">
            <v>0</v>
          </cell>
          <cell r="G247">
            <v>0</v>
          </cell>
          <cell r="H247">
            <v>0</v>
          </cell>
          <cell r="I247">
            <v>0</v>
          </cell>
          <cell r="J247">
            <v>0</v>
          </cell>
        </row>
        <row r="248">
          <cell r="A248" t="str">
            <v>L</v>
          </cell>
          <cell r="B248" t="str">
            <v>10(長)環境</v>
          </cell>
          <cell r="C248" t="str">
            <v>03産業国内</v>
          </cell>
          <cell r="D248">
            <v>0</v>
          </cell>
          <cell r="E248">
            <v>0</v>
          </cell>
          <cell r="F248">
            <v>0</v>
          </cell>
          <cell r="G248">
            <v>0</v>
          </cell>
          <cell r="H248">
            <v>0</v>
          </cell>
          <cell r="I248">
            <v>0</v>
          </cell>
          <cell r="J248">
            <v>0</v>
          </cell>
        </row>
        <row r="249">
          <cell r="A249" t="str">
            <v>L</v>
          </cell>
          <cell r="B249" t="str">
            <v>10(長)環境 計</v>
          </cell>
          <cell r="D249">
            <v>0</v>
          </cell>
          <cell r="E249">
            <v>0</v>
          </cell>
          <cell r="F249">
            <v>0</v>
          </cell>
          <cell r="G249">
            <v>0</v>
          </cell>
          <cell r="H249">
            <v>0</v>
          </cell>
          <cell r="I249">
            <v>0</v>
          </cell>
          <cell r="J249">
            <v>0</v>
          </cell>
        </row>
        <row r="250">
          <cell r="A250" t="str">
            <v>L</v>
          </cell>
          <cell r="B250" t="str">
            <v>11ダイナモ</v>
          </cell>
          <cell r="C250" t="str">
            <v>03産業国内</v>
          </cell>
          <cell r="D250">
            <v>0</v>
          </cell>
          <cell r="E250">
            <v>0</v>
          </cell>
          <cell r="F250">
            <v>0</v>
          </cell>
          <cell r="G250">
            <v>0</v>
          </cell>
          <cell r="H250">
            <v>0</v>
          </cell>
          <cell r="I250">
            <v>0</v>
          </cell>
          <cell r="J250">
            <v>0</v>
          </cell>
        </row>
        <row r="251">
          <cell r="A251" t="str">
            <v>L</v>
          </cell>
          <cell r="B251" t="str">
            <v>11ダイナモ</v>
          </cell>
          <cell r="C251" t="str">
            <v>21直扱</v>
          </cell>
          <cell r="D251">
            <v>0</v>
          </cell>
          <cell r="E251">
            <v>0</v>
          </cell>
          <cell r="F251">
            <v>0</v>
          </cell>
          <cell r="G251">
            <v>0</v>
          </cell>
          <cell r="H251">
            <v>0</v>
          </cell>
          <cell r="I251">
            <v>0</v>
          </cell>
          <cell r="J251">
            <v>0</v>
          </cell>
        </row>
        <row r="252">
          <cell r="A252" t="str">
            <v>L</v>
          </cell>
          <cell r="B252" t="str">
            <v>11ダイナモ 計</v>
          </cell>
          <cell r="D252">
            <v>0</v>
          </cell>
          <cell r="E252">
            <v>0</v>
          </cell>
          <cell r="F252">
            <v>0</v>
          </cell>
          <cell r="G252">
            <v>0</v>
          </cell>
          <cell r="H252">
            <v>0</v>
          </cell>
          <cell r="I252">
            <v>0</v>
          </cell>
          <cell r="J252">
            <v>0</v>
          </cell>
        </row>
        <row r="253">
          <cell r="A253" t="str">
            <v>L</v>
          </cell>
          <cell r="B253" t="str">
            <v>12テスター</v>
          </cell>
          <cell r="C253" t="str">
            <v>03産業国内</v>
          </cell>
          <cell r="D253">
            <v>0</v>
          </cell>
          <cell r="E253">
            <v>0</v>
          </cell>
          <cell r="F253">
            <v>0</v>
          </cell>
          <cell r="G253">
            <v>0</v>
          </cell>
          <cell r="H253">
            <v>0</v>
          </cell>
          <cell r="I253">
            <v>0</v>
          </cell>
          <cell r="J253">
            <v>0</v>
          </cell>
        </row>
        <row r="254">
          <cell r="A254" t="str">
            <v>L</v>
          </cell>
          <cell r="B254" t="str">
            <v>12テスター</v>
          </cell>
          <cell r="C254" t="str">
            <v>21直扱</v>
          </cell>
          <cell r="D254">
            <v>0</v>
          </cell>
          <cell r="E254">
            <v>0</v>
          </cell>
          <cell r="F254">
            <v>0</v>
          </cell>
          <cell r="G254">
            <v>0</v>
          </cell>
          <cell r="H254">
            <v>0</v>
          </cell>
          <cell r="I254">
            <v>0</v>
          </cell>
          <cell r="J254">
            <v>0</v>
          </cell>
        </row>
        <row r="255">
          <cell r="A255" t="str">
            <v>L</v>
          </cell>
          <cell r="B255" t="str">
            <v>12テスター 計</v>
          </cell>
          <cell r="D255">
            <v>0</v>
          </cell>
          <cell r="E255">
            <v>0</v>
          </cell>
          <cell r="F255">
            <v>0</v>
          </cell>
          <cell r="G255">
            <v>0</v>
          </cell>
          <cell r="H255">
            <v>0</v>
          </cell>
          <cell r="I255">
            <v>0</v>
          </cell>
          <cell r="J255">
            <v>0</v>
          </cell>
        </row>
        <row r="256">
          <cell r="A256" t="str">
            <v>L</v>
          </cell>
          <cell r="B256" t="str">
            <v>13その他自動機械装置</v>
          </cell>
          <cell r="C256" t="str">
            <v>03産業国内</v>
          </cell>
          <cell r="D256">
            <v>0</v>
          </cell>
          <cell r="E256">
            <v>0</v>
          </cell>
          <cell r="F256">
            <v>0</v>
          </cell>
          <cell r="G256">
            <v>0</v>
          </cell>
          <cell r="H256">
            <v>0</v>
          </cell>
          <cell r="I256">
            <v>0</v>
          </cell>
          <cell r="J256">
            <v>0</v>
          </cell>
        </row>
        <row r="257">
          <cell r="A257" t="str">
            <v>L</v>
          </cell>
          <cell r="B257" t="str">
            <v>13その他自動機械装置</v>
          </cell>
          <cell r="C257" t="str">
            <v>04産業海外</v>
          </cell>
          <cell r="D257">
            <v>0</v>
          </cell>
          <cell r="E257">
            <v>0</v>
          </cell>
          <cell r="F257">
            <v>0</v>
          </cell>
          <cell r="G257">
            <v>0</v>
          </cell>
          <cell r="H257">
            <v>0</v>
          </cell>
          <cell r="I257">
            <v>0</v>
          </cell>
          <cell r="J257">
            <v>0</v>
          </cell>
        </row>
        <row r="258">
          <cell r="A258" t="str">
            <v>L</v>
          </cell>
          <cell r="B258" t="str">
            <v>13その他自動機械装置 計</v>
          </cell>
          <cell r="D258">
            <v>0</v>
          </cell>
          <cell r="E258">
            <v>0</v>
          </cell>
          <cell r="F258">
            <v>0</v>
          </cell>
          <cell r="G258">
            <v>0</v>
          </cell>
          <cell r="H258">
            <v>0</v>
          </cell>
          <cell r="I258">
            <v>0</v>
          </cell>
          <cell r="J258">
            <v>0</v>
          </cell>
        </row>
        <row r="259">
          <cell r="A259" t="str">
            <v>L</v>
          </cell>
          <cell r="B259" t="str">
            <v>14ヒートパイプ</v>
          </cell>
          <cell r="C259" t="str">
            <v>03産業国内</v>
          </cell>
          <cell r="D259">
            <v>0</v>
          </cell>
          <cell r="E259">
            <v>0</v>
          </cell>
          <cell r="F259">
            <v>0</v>
          </cell>
          <cell r="G259">
            <v>0</v>
          </cell>
          <cell r="H259">
            <v>0</v>
          </cell>
          <cell r="I259">
            <v>564</v>
          </cell>
          <cell r="J259">
            <v>564</v>
          </cell>
        </row>
        <row r="260">
          <cell r="A260" t="str">
            <v>L</v>
          </cell>
          <cell r="B260" t="str">
            <v>14ヒートパイプ</v>
          </cell>
          <cell r="C260" t="str">
            <v>20社供</v>
          </cell>
          <cell r="D260">
            <v>0</v>
          </cell>
          <cell r="E260">
            <v>0</v>
          </cell>
          <cell r="F260">
            <v>0</v>
          </cell>
          <cell r="G260">
            <v>0</v>
          </cell>
          <cell r="H260">
            <v>0</v>
          </cell>
          <cell r="I260">
            <v>0</v>
          </cell>
          <cell r="J260">
            <v>0</v>
          </cell>
        </row>
        <row r="261">
          <cell r="A261" t="str">
            <v>L</v>
          </cell>
          <cell r="B261" t="str">
            <v>14ヒートパイプ</v>
          </cell>
          <cell r="C261" t="str">
            <v>21直扱</v>
          </cell>
          <cell r="D261">
            <v>0</v>
          </cell>
          <cell r="E261">
            <v>0</v>
          </cell>
          <cell r="F261">
            <v>0</v>
          </cell>
          <cell r="G261">
            <v>0</v>
          </cell>
          <cell r="H261">
            <v>0</v>
          </cell>
          <cell r="I261">
            <v>0</v>
          </cell>
          <cell r="J261">
            <v>0</v>
          </cell>
        </row>
        <row r="262">
          <cell r="A262" t="str">
            <v>L</v>
          </cell>
          <cell r="B262" t="str">
            <v>14ヒートパイプ 計</v>
          </cell>
          <cell r="D262">
            <v>0</v>
          </cell>
          <cell r="E262">
            <v>0</v>
          </cell>
          <cell r="F262">
            <v>0</v>
          </cell>
          <cell r="G262">
            <v>0</v>
          </cell>
          <cell r="H262">
            <v>0</v>
          </cell>
          <cell r="I262">
            <v>564</v>
          </cell>
          <cell r="J262">
            <v>564</v>
          </cell>
        </row>
        <row r="263">
          <cell r="A263" t="str">
            <v>L</v>
          </cell>
          <cell r="B263" t="str">
            <v>15電機応用ｼｽﾃﾑその他</v>
          </cell>
          <cell r="C263" t="str">
            <v>01電力</v>
          </cell>
          <cell r="D263">
            <v>0</v>
          </cell>
          <cell r="E263">
            <v>0</v>
          </cell>
          <cell r="F263">
            <v>0</v>
          </cell>
          <cell r="G263">
            <v>0</v>
          </cell>
          <cell r="H263">
            <v>0</v>
          </cell>
          <cell r="I263">
            <v>0</v>
          </cell>
          <cell r="J263">
            <v>0</v>
          </cell>
        </row>
        <row r="264">
          <cell r="A264" t="str">
            <v>L</v>
          </cell>
          <cell r="B264" t="str">
            <v>15電機応用ｼｽﾃﾑその他 計</v>
          </cell>
          <cell r="D264">
            <v>0</v>
          </cell>
          <cell r="E264">
            <v>0</v>
          </cell>
          <cell r="F264">
            <v>0</v>
          </cell>
          <cell r="G264">
            <v>0</v>
          </cell>
          <cell r="H264">
            <v>0</v>
          </cell>
          <cell r="I264">
            <v>0</v>
          </cell>
          <cell r="J264">
            <v>0</v>
          </cell>
        </row>
        <row r="265">
          <cell r="A265" t="str">
            <v>L</v>
          </cell>
          <cell r="B265" t="str">
            <v>16オゾン応用（公共）</v>
          </cell>
          <cell r="C265" t="str">
            <v>07社シ国内</v>
          </cell>
          <cell r="D265">
            <v>0</v>
          </cell>
          <cell r="E265">
            <v>0</v>
          </cell>
          <cell r="F265">
            <v>0</v>
          </cell>
          <cell r="G265">
            <v>0</v>
          </cell>
          <cell r="H265">
            <v>0</v>
          </cell>
          <cell r="I265">
            <v>500</v>
          </cell>
          <cell r="J265">
            <v>500</v>
          </cell>
        </row>
        <row r="266">
          <cell r="A266" t="str">
            <v>L</v>
          </cell>
          <cell r="B266" t="str">
            <v>16オゾン応用（公共）</v>
          </cell>
          <cell r="C266" t="str">
            <v>21直扱</v>
          </cell>
          <cell r="D266">
            <v>0</v>
          </cell>
          <cell r="E266">
            <v>0</v>
          </cell>
          <cell r="F266">
            <v>0</v>
          </cell>
          <cell r="G266">
            <v>0</v>
          </cell>
          <cell r="H266">
            <v>0</v>
          </cell>
          <cell r="I266">
            <v>0</v>
          </cell>
          <cell r="J266">
            <v>0</v>
          </cell>
        </row>
        <row r="267">
          <cell r="A267" t="str">
            <v>L</v>
          </cell>
          <cell r="B267" t="str">
            <v>16オゾン応用（公共） 計</v>
          </cell>
          <cell r="D267">
            <v>0</v>
          </cell>
          <cell r="E267">
            <v>0</v>
          </cell>
          <cell r="F267">
            <v>0</v>
          </cell>
          <cell r="G267">
            <v>0</v>
          </cell>
          <cell r="H267">
            <v>0</v>
          </cell>
          <cell r="I267">
            <v>500</v>
          </cell>
          <cell r="J267">
            <v>500</v>
          </cell>
        </row>
        <row r="268">
          <cell r="A268" t="str">
            <v>L</v>
          </cell>
          <cell r="B268" t="str">
            <v>17オゾン応用（民需）</v>
          </cell>
          <cell r="C268" t="str">
            <v>03産業国内</v>
          </cell>
          <cell r="D268">
            <v>0</v>
          </cell>
          <cell r="E268">
            <v>0</v>
          </cell>
          <cell r="F268">
            <v>0</v>
          </cell>
          <cell r="G268">
            <v>0</v>
          </cell>
          <cell r="H268">
            <v>0</v>
          </cell>
          <cell r="I268">
            <v>916</v>
          </cell>
          <cell r="J268">
            <v>916</v>
          </cell>
        </row>
        <row r="269">
          <cell r="A269" t="str">
            <v>L</v>
          </cell>
          <cell r="B269" t="str">
            <v>17オゾン応用（民需）</v>
          </cell>
          <cell r="C269" t="str">
            <v>20社供</v>
          </cell>
          <cell r="D269">
            <v>0</v>
          </cell>
          <cell r="E269">
            <v>0</v>
          </cell>
          <cell r="F269">
            <v>0</v>
          </cell>
          <cell r="G269">
            <v>0</v>
          </cell>
          <cell r="H269">
            <v>0</v>
          </cell>
          <cell r="I269">
            <v>0</v>
          </cell>
          <cell r="J269">
            <v>0</v>
          </cell>
        </row>
        <row r="270">
          <cell r="A270" t="str">
            <v>L</v>
          </cell>
          <cell r="B270" t="str">
            <v>17オゾン応用（民需） 計</v>
          </cell>
          <cell r="D270">
            <v>0</v>
          </cell>
          <cell r="E270">
            <v>0</v>
          </cell>
          <cell r="F270">
            <v>0</v>
          </cell>
          <cell r="G270">
            <v>0</v>
          </cell>
          <cell r="H270">
            <v>0</v>
          </cell>
          <cell r="I270">
            <v>916</v>
          </cell>
          <cell r="J270">
            <v>916</v>
          </cell>
        </row>
        <row r="271">
          <cell r="A271" t="str">
            <v>L</v>
          </cell>
          <cell r="B271" t="str">
            <v>18オゾン（海外）</v>
          </cell>
          <cell r="C271" t="str">
            <v>03産業国内</v>
          </cell>
          <cell r="D271">
            <v>0</v>
          </cell>
          <cell r="E271">
            <v>0</v>
          </cell>
          <cell r="F271">
            <v>0</v>
          </cell>
          <cell r="G271">
            <v>0</v>
          </cell>
          <cell r="H271">
            <v>0</v>
          </cell>
          <cell r="I271">
            <v>0</v>
          </cell>
          <cell r="J271">
            <v>0</v>
          </cell>
        </row>
        <row r="272">
          <cell r="A272" t="str">
            <v>L</v>
          </cell>
          <cell r="B272" t="str">
            <v>18オゾン（海外）</v>
          </cell>
          <cell r="C272" t="str">
            <v>09社シ海</v>
          </cell>
          <cell r="D272">
            <v>0</v>
          </cell>
          <cell r="E272">
            <v>0</v>
          </cell>
          <cell r="F272">
            <v>0</v>
          </cell>
          <cell r="G272">
            <v>0</v>
          </cell>
          <cell r="H272">
            <v>0</v>
          </cell>
          <cell r="I272">
            <v>0</v>
          </cell>
          <cell r="J272">
            <v>0</v>
          </cell>
        </row>
        <row r="273">
          <cell r="A273" t="str">
            <v>L</v>
          </cell>
          <cell r="B273" t="str">
            <v>18オゾン（海外） 計</v>
          </cell>
          <cell r="D273">
            <v>0</v>
          </cell>
          <cell r="E273">
            <v>0</v>
          </cell>
          <cell r="F273">
            <v>0</v>
          </cell>
          <cell r="G273">
            <v>0</v>
          </cell>
          <cell r="H273">
            <v>0</v>
          </cell>
          <cell r="I273">
            <v>0</v>
          </cell>
          <cell r="J273">
            <v>0</v>
          </cell>
        </row>
        <row r="274">
          <cell r="A274" t="str">
            <v>L</v>
          </cell>
          <cell r="B274" t="str">
            <v>19産環Ｅ（ＡＣＧ）</v>
          </cell>
          <cell r="C274" t="str">
            <v>03産業国内</v>
          </cell>
          <cell r="D274">
            <v>0</v>
          </cell>
          <cell r="E274">
            <v>0</v>
          </cell>
          <cell r="F274">
            <v>0</v>
          </cell>
          <cell r="G274">
            <v>0</v>
          </cell>
          <cell r="H274">
            <v>0</v>
          </cell>
          <cell r="I274">
            <v>0</v>
          </cell>
          <cell r="J274">
            <v>0</v>
          </cell>
        </row>
        <row r="275">
          <cell r="A275" t="str">
            <v>L</v>
          </cell>
          <cell r="B275" t="str">
            <v>19産環Ｅ（ＡＣＧ） 計</v>
          </cell>
          <cell r="D275">
            <v>0</v>
          </cell>
          <cell r="E275">
            <v>0</v>
          </cell>
          <cell r="F275">
            <v>0</v>
          </cell>
          <cell r="G275">
            <v>0</v>
          </cell>
          <cell r="H275">
            <v>0</v>
          </cell>
          <cell r="I275">
            <v>0</v>
          </cell>
          <cell r="J275">
            <v>0</v>
          </cell>
        </row>
        <row r="276">
          <cell r="A276" t="str">
            <v>L</v>
          </cell>
          <cell r="B276" t="str">
            <v>20産環Ｅ（ＩＭ）</v>
          </cell>
          <cell r="C276" t="str">
            <v>03産業国内</v>
          </cell>
          <cell r="D276">
            <v>0</v>
          </cell>
          <cell r="E276">
            <v>0</v>
          </cell>
          <cell r="F276">
            <v>0</v>
          </cell>
          <cell r="G276">
            <v>0</v>
          </cell>
          <cell r="H276">
            <v>0</v>
          </cell>
          <cell r="I276">
            <v>200</v>
          </cell>
          <cell r="J276">
            <v>200</v>
          </cell>
        </row>
        <row r="277">
          <cell r="A277" t="str">
            <v>L</v>
          </cell>
          <cell r="B277" t="str">
            <v>20産環Ｅ（ＩＭ） 計</v>
          </cell>
          <cell r="D277">
            <v>0</v>
          </cell>
          <cell r="E277">
            <v>0</v>
          </cell>
          <cell r="F277">
            <v>0</v>
          </cell>
          <cell r="G277">
            <v>0</v>
          </cell>
          <cell r="H277">
            <v>0</v>
          </cell>
          <cell r="I277">
            <v>200</v>
          </cell>
          <cell r="J277">
            <v>200</v>
          </cell>
        </row>
        <row r="278">
          <cell r="A278" t="str">
            <v>L 計</v>
          </cell>
          <cell r="D278">
            <v>570</v>
          </cell>
          <cell r="E278">
            <v>74</v>
          </cell>
          <cell r="F278">
            <v>68</v>
          </cell>
          <cell r="G278">
            <v>0</v>
          </cell>
          <cell r="H278">
            <v>334</v>
          </cell>
          <cell r="I278">
            <v>3065</v>
          </cell>
          <cell r="J278">
            <v>4111</v>
          </cell>
        </row>
        <row r="279">
          <cell r="A279" t="str">
            <v>N</v>
          </cell>
          <cell r="B279" t="str">
            <v>1上水</v>
          </cell>
          <cell r="C279" t="str">
            <v>03産業国内</v>
          </cell>
          <cell r="D279">
            <v>0</v>
          </cell>
          <cell r="E279">
            <v>0</v>
          </cell>
          <cell r="F279">
            <v>0</v>
          </cell>
          <cell r="G279">
            <v>0</v>
          </cell>
          <cell r="H279">
            <v>0</v>
          </cell>
          <cell r="I279">
            <v>0</v>
          </cell>
          <cell r="J279">
            <v>0</v>
          </cell>
        </row>
        <row r="280">
          <cell r="A280" t="str">
            <v>N</v>
          </cell>
          <cell r="B280" t="str">
            <v>1上水</v>
          </cell>
          <cell r="C280" t="str">
            <v>07社シ国内</v>
          </cell>
          <cell r="D280">
            <v>25</v>
          </cell>
          <cell r="E280">
            <v>0</v>
          </cell>
          <cell r="F280">
            <v>0</v>
          </cell>
          <cell r="G280">
            <v>0</v>
          </cell>
          <cell r="H280">
            <v>0</v>
          </cell>
          <cell r="I280">
            <v>427</v>
          </cell>
          <cell r="J280">
            <v>452</v>
          </cell>
        </row>
        <row r="281">
          <cell r="A281" t="str">
            <v>N</v>
          </cell>
          <cell r="B281" t="str">
            <v>1上水</v>
          </cell>
          <cell r="C281" t="str">
            <v>21直扱</v>
          </cell>
          <cell r="D281">
            <v>0</v>
          </cell>
          <cell r="E281">
            <v>0</v>
          </cell>
          <cell r="F281">
            <v>0</v>
          </cell>
          <cell r="G281">
            <v>0</v>
          </cell>
          <cell r="H281">
            <v>0</v>
          </cell>
          <cell r="I281">
            <v>0</v>
          </cell>
          <cell r="J281">
            <v>0</v>
          </cell>
        </row>
        <row r="282">
          <cell r="A282" t="str">
            <v>N</v>
          </cell>
          <cell r="B282" t="str">
            <v>1上水 計</v>
          </cell>
          <cell r="D282">
            <v>25</v>
          </cell>
          <cell r="E282">
            <v>0</v>
          </cell>
          <cell r="F282">
            <v>0</v>
          </cell>
          <cell r="G282">
            <v>0</v>
          </cell>
          <cell r="H282">
            <v>0</v>
          </cell>
          <cell r="I282">
            <v>427</v>
          </cell>
          <cell r="J282">
            <v>452</v>
          </cell>
        </row>
        <row r="283">
          <cell r="A283" t="str">
            <v>N</v>
          </cell>
          <cell r="B283" t="str">
            <v>2下水</v>
          </cell>
          <cell r="C283" t="str">
            <v>07社シ国内</v>
          </cell>
          <cell r="D283">
            <v>90</v>
          </cell>
          <cell r="E283">
            <v>50</v>
          </cell>
          <cell r="F283">
            <v>1540</v>
          </cell>
          <cell r="G283">
            <v>0</v>
          </cell>
          <cell r="H283">
            <v>0</v>
          </cell>
          <cell r="I283">
            <v>4203</v>
          </cell>
          <cell r="J283">
            <v>5883</v>
          </cell>
        </row>
        <row r="284">
          <cell r="A284" t="str">
            <v>N</v>
          </cell>
          <cell r="B284" t="str">
            <v>2下水</v>
          </cell>
          <cell r="C284" t="str">
            <v>13情本</v>
          </cell>
          <cell r="D284">
            <v>0</v>
          </cell>
          <cell r="E284">
            <v>0</v>
          </cell>
          <cell r="F284">
            <v>0</v>
          </cell>
          <cell r="G284">
            <v>0</v>
          </cell>
          <cell r="H284">
            <v>0</v>
          </cell>
          <cell r="I284">
            <v>0</v>
          </cell>
          <cell r="J284">
            <v>0</v>
          </cell>
        </row>
        <row r="285">
          <cell r="A285" t="str">
            <v>N</v>
          </cell>
          <cell r="B285" t="str">
            <v>2下水</v>
          </cell>
          <cell r="C285" t="str">
            <v>14社情</v>
          </cell>
          <cell r="D285">
            <v>0</v>
          </cell>
          <cell r="E285">
            <v>0</v>
          </cell>
          <cell r="F285">
            <v>0</v>
          </cell>
          <cell r="G285">
            <v>0</v>
          </cell>
          <cell r="H285">
            <v>0</v>
          </cell>
          <cell r="I285">
            <v>0</v>
          </cell>
          <cell r="J285">
            <v>0</v>
          </cell>
        </row>
        <row r="286">
          <cell r="A286" t="str">
            <v>N</v>
          </cell>
          <cell r="B286" t="str">
            <v>2下水</v>
          </cell>
          <cell r="C286" t="str">
            <v>21直扱</v>
          </cell>
          <cell r="D286">
            <v>0</v>
          </cell>
          <cell r="E286">
            <v>0</v>
          </cell>
          <cell r="F286">
            <v>0</v>
          </cell>
          <cell r="G286">
            <v>0</v>
          </cell>
          <cell r="H286">
            <v>0</v>
          </cell>
          <cell r="I286">
            <v>0</v>
          </cell>
          <cell r="J286">
            <v>0</v>
          </cell>
        </row>
        <row r="287">
          <cell r="A287" t="str">
            <v>N</v>
          </cell>
          <cell r="B287" t="str">
            <v>2下水 計</v>
          </cell>
          <cell r="D287">
            <v>90</v>
          </cell>
          <cell r="E287">
            <v>50</v>
          </cell>
          <cell r="F287">
            <v>1540</v>
          </cell>
          <cell r="G287">
            <v>0</v>
          </cell>
          <cell r="H287">
            <v>0</v>
          </cell>
          <cell r="I287">
            <v>4203</v>
          </cell>
          <cell r="J287">
            <v>5883</v>
          </cell>
        </row>
        <row r="288">
          <cell r="A288" t="str">
            <v>N</v>
          </cell>
          <cell r="B288" t="str">
            <v>3地域開発</v>
          </cell>
          <cell r="C288" t="str">
            <v>03産業国内</v>
          </cell>
          <cell r="D288">
            <v>0</v>
          </cell>
          <cell r="E288">
            <v>0</v>
          </cell>
          <cell r="F288">
            <v>0</v>
          </cell>
          <cell r="G288">
            <v>0</v>
          </cell>
          <cell r="H288">
            <v>0</v>
          </cell>
          <cell r="I288">
            <v>0</v>
          </cell>
          <cell r="J288">
            <v>0</v>
          </cell>
        </row>
        <row r="289">
          <cell r="A289" t="str">
            <v>N</v>
          </cell>
          <cell r="B289" t="str">
            <v>3地域開発</v>
          </cell>
          <cell r="C289" t="str">
            <v>07社シ国内</v>
          </cell>
          <cell r="D289">
            <v>0</v>
          </cell>
          <cell r="E289">
            <v>0</v>
          </cell>
          <cell r="F289">
            <v>0</v>
          </cell>
          <cell r="G289">
            <v>0</v>
          </cell>
          <cell r="H289">
            <v>0</v>
          </cell>
          <cell r="I289">
            <v>0</v>
          </cell>
          <cell r="J289">
            <v>0</v>
          </cell>
        </row>
        <row r="290">
          <cell r="A290" t="str">
            <v>N</v>
          </cell>
          <cell r="B290" t="str">
            <v>3地域開発</v>
          </cell>
          <cell r="C290" t="str">
            <v>14社情</v>
          </cell>
          <cell r="D290">
            <v>0</v>
          </cell>
          <cell r="E290">
            <v>0</v>
          </cell>
          <cell r="F290">
            <v>0</v>
          </cell>
          <cell r="G290">
            <v>0</v>
          </cell>
          <cell r="H290">
            <v>0</v>
          </cell>
          <cell r="I290">
            <v>0</v>
          </cell>
          <cell r="J290">
            <v>0</v>
          </cell>
        </row>
        <row r="291">
          <cell r="A291" t="str">
            <v>N</v>
          </cell>
          <cell r="B291" t="str">
            <v>3地域開発</v>
          </cell>
          <cell r="C291" t="str">
            <v>21直扱</v>
          </cell>
          <cell r="D291">
            <v>0</v>
          </cell>
          <cell r="E291">
            <v>0</v>
          </cell>
          <cell r="F291">
            <v>0</v>
          </cell>
          <cell r="G291">
            <v>0</v>
          </cell>
          <cell r="H291">
            <v>0</v>
          </cell>
          <cell r="I291">
            <v>0</v>
          </cell>
          <cell r="J291">
            <v>0</v>
          </cell>
        </row>
        <row r="292">
          <cell r="A292" t="str">
            <v>N</v>
          </cell>
          <cell r="B292" t="str">
            <v>3地域開発 計</v>
          </cell>
          <cell r="D292">
            <v>0</v>
          </cell>
          <cell r="E292">
            <v>0</v>
          </cell>
          <cell r="F292">
            <v>0</v>
          </cell>
          <cell r="G292">
            <v>0</v>
          </cell>
          <cell r="H292">
            <v>0</v>
          </cell>
          <cell r="I292">
            <v>0</v>
          </cell>
          <cell r="J292">
            <v>0</v>
          </cell>
        </row>
        <row r="293">
          <cell r="A293" t="str">
            <v>N</v>
          </cell>
          <cell r="B293" t="str">
            <v>4公共情報</v>
          </cell>
          <cell r="C293" t="str">
            <v>07社シ国内</v>
          </cell>
          <cell r="D293">
            <v>0</v>
          </cell>
          <cell r="E293">
            <v>0</v>
          </cell>
          <cell r="F293">
            <v>0</v>
          </cell>
          <cell r="G293">
            <v>0</v>
          </cell>
          <cell r="H293">
            <v>0</v>
          </cell>
          <cell r="I293">
            <v>0</v>
          </cell>
          <cell r="J293">
            <v>0</v>
          </cell>
        </row>
        <row r="294">
          <cell r="A294" t="str">
            <v>N</v>
          </cell>
          <cell r="B294" t="str">
            <v>4公共情報</v>
          </cell>
          <cell r="C294" t="str">
            <v>09社シ海</v>
          </cell>
          <cell r="D294">
            <v>0</v>
          </cell>
          <cell r="E294">
            <v>0</v>
          </cell>
          <cell r="F294">
            <v>0</v>
          </cell>
          <cell r="G294">
            <v>0</v>
          </cell>
          <cell r="H294">
            <v>0</v>
          </cell>
          <cell r="I294">
            <v>0</v>
          </cell>
          <cell r="J294">
            <v>0</v>
          </cell>
        </row>
        <row r="295">
          <cell r="A295" t="str">
            <v>N</v>
          </cell>
          <cell r="B295" t="str">
            <v>4公共情報</v>
          </cell>
          <cell r="C295" t="str">
            <v>13情本</v>
          </cell>
          <cell r="D295">
            <v>0</v>
          </cell>
          <cell r="E295">
            <v>0</v>
          </cell>
          <cell r="F295">
            <v>0</v>
          </cell>
          <cell r="G295">
            <v>0</v>
          </cell>
          <cell r="H295">
            <v>0</v>
          </cell>
          <cell r="I295">
            <v>0</v>
          </cell>
          <cell r="J295">
            <v>0</v>
          </cell>
        </row>
        <row r="296">
          <cell r="A296" t="str">
            <v>N</v>
          </cell>
          <cell r="B296" t="str">
            <v>4公共情報</v>
          </cell>
          <cell r="C296" t="str">
            <v>14社情</v>
          </cell>
          <cell r="D296">
            <v>0</v>
          </cell>
          <cell r="E296">
            <v>0</v>
          </cell>
          <cell r="F296">
            <v>0</v>
          </cell>
          <cell r="G296">
            <v>0</v>
          </cell>
          <cell r="H296">
            <v>0</v>
          </cell>
          <cell r="I296">
            <v>0</v>
          </cell>
          <cell r="J296">
            <v>0</v>
          </cell>
        </row>
        <row r="297">
          <cell r="A297" t="str">
            <v>N</v>
          </cell>
          <cell r="B297" t="str">
            <v>4公共情報</v>
          </cell>
          <cell r="C297" t="str">
            <v>21直扱</v>
          </cell>
          <cell r="D297">
            <v>0</v>
          </cell>
          <cell r="E297">
            <v>0</v>
          </cell>
          <cell r="F297">
            <v>0</v>
          </cell>
          <cell r="G297">
            <v>0</v>
          </cell>
          <cell r="H297">
            <v>0</v>
          </cell>
          <cell r="I297">
            <v>0</v>
          </cell>
          <cell r="J297">
            <v>0</v>
          </cell>
        </row>
        <row r="298">
          <cell r="A298" t="str">
            <v>N</v>
          </cell>
          <cell r="B298" t="str">
            <v>4公共情報 計</v>
          </cell>
          <cell r="D298">
            <v>0</v>
          </cell>
          <cell r="E298">
            <v>0</v>
          </cell>
          <cell r="F298">
            <v>0</v>
          </cell>
          <cell r="G298">
            <v>0</v>
          </cell>
          <cell r="H298">
            <v>0</v>
          </cell>
          <cell r="I298">
            <v>0</v>
          </cell>
          <cell r="J298">
            <v>0</v>
          </cell>
        </row>
        <row r="299">
          <cell r="A299" t="str">
            <v>N</v>
          </cell>
          <cell r="B299" t="str">
            <v>5水環境システム</v>
          </cell>
          <cell r="C299" t="str">
            <v>07社シ国内</v>
          </cell>
          <cell r="D299">
            <v>0</v>
          </cell>
          <cell r="E299">
            <v>0</v>
          </cell>
          <cell r="F299">
            <v>0</v>
          </cell>
          <cell r="G299">
            <v>0</v>
          </cell>
          <cell r="H299">
            <v>0</v>
          </cell>
          <cell r="I299">
            <v>0</v>
          </cell>
          <cell r="J299">
            <v>0</v>
          </cell>
        </row>
        <row r="300">
          <cell r="A300" t="str">
            <v>N</v>
          </cell>
          <cell r="B300" t="str">
            <v>5水環境システム</v>
          </cell>
          <cell r="C300" t="str">
            <v>09社シ海</v>
          </cell>
          <cell r="D300">
            <v>0</v>
          </cell>
          <cell r="E300">
            <v>0</v>
          </cell>
          <cell r="F300">
            <v>0</v>
          </cell>
          <cell r="G300">
            <v>0</v>
          </cell>
          <cell r="H300">
            <v>0</v>
          </cell>
          <cell r="I300">
            <v>0</v>
          </cell>
          <cell r="J300">
            <v>0</v>
          </cell>
        </row>
        <row r="301">
          <cell r="A301" t="str">
            <v>N</v>
          </cell>
          <cell r="B301" t="str">
            <v>5水環境システム</v>
          </cell>
          <cell r="C301" t="str">
            <v>14社情</v>
          </cell>
          <cell r="D301">
            <v>0</v>
          </cell>
          <cell r="E301">
            <v>0</v>
          </cell>
          <cell r="F301">
            <v>0</v>
          </cell>
          <cell r="G301">
            <v>0</v>
          </cell>
          <cell r="H301">
            <v>0</v>
          </cell>
          <cell r="I301">
            <v>0</v>
          </cell>
          <cell r="J301">
            <v>0</v>
          </cell>
        </row>
        <row r="302">
          <cell r="A302" t="str">
            <v>N</v>
          </cell>
          <cell r="B302" t="str">
            <v>5水環境システム</v>
          </cell>
          <cell r="C302" t="str">
            <v>20社供</v>
          </cell>
          <cell r="D302">
            <v>0</v>
          </cell>
          <cell r="E302">
            <v>0</v>
          </cell>
          <cell r="F302">
            <v>0</v>
          </cell>
          <cell r="G302">
            <v>0</v>
          </cell>
          <cell r="H302">
            <v>0</v>
          </cell>
          <cell r="I302">
            <v>0</v>
          </cell>
          <cell r="J302">
            <v>0</v>
          </cell>
        </row>
        <row r="303">
          <cell r="A303" t="str">
            <v>N</v>
          </cell>
          <cell r="B303" t="str">
            <v>5水環境システム</v>
          </cell>
          <cell r="C303" t="str">
            <v>21直扱</v>
          </cell>
          <cell r="D303">
            <v>0</v>
          </cell>
          <cell r="E303">
            <v>0</v>
          </cell>
          <cell r="F303">
            <v>0</v>
          </cell>
          <cell r="G303">
            <v>0</v>
          </cell>
          <cell r="H303">
            <v>0</v>
          </cell>
          <cell r="I303">
            <v>0</v>
          </cell>
          <cell r="J303">
            <v>0</v>
          </cell>
        </row>
        <row r="304">
          <cell r="A304" t="str">
            <v>N</v>
          </cell>
          <cell r="B304" t="str">
            <v>5水環境システム 計</v>
          </cell>
          <cell r="D304">
            <v>0</v>
          </cell>
          <cell r="E304">
            <v>0</v>
          </cell>
          <cell r="F304">
            <v>0</v>
          </cell>
          <cell r="G304">
            <v>0</v>
          </cell>
          <cell r="H304">
            <v>0</v>
          </cell>
          <cell r="I304">
            <v>0</v>
          </cell>
          <cell r="J304">
            <v>0</v>
          </cell>
        </row>
        <row r="305">
          <cell r="A305" t="str">
            <v>N</v>
          </cell>
          <cell r="B305" t="str">
            <v>6小規模プラント電気品</v>
          </cell>
          <cell r="C305" t="str">
            <v>07社シ国内</v>
          </cell>
          <cell r="D305">
            <v>0</v>
          </cell>
          <cell r="E305">
            <v>0</v>
          </cell>
          <cell r="F305">
            <v>0</v>
          </cell>
          <cell r="G305">
            <v>0</v>
          </cell>
          <cell r="H305">
            <v>0</v>
          </cell>
          <cell r="I305">
            <v>0</v>
          </cell>
          <cell r="J305">
            <v>0</v>
          </cell>
        </row>
        <row r="306">
          <cell r="A306" t="str">
            <v>N</v>
          </cell>
          <cell r="B306" t="str">
            <v>6小規模プラント電気品</v>
          </cell>
          <cell r="C306" t="str">
            <v>14社情</v>
          </cell>
          <cell r="D306">
            <v>0</v>
          </cell>
          <cell r="E306">
            <v>0</v>
          </cell>
          <cell r="F306">
            <v>0</v>
          </cell>
          <cell r="G306">
            <v>0</v>
          </cell>
          <cell r="H306">
            <v>0</v>
          </cell>
          <cell r="I306">
            <v>0</v>
          </cell>
          <cell r="J306">
            <v>0</v>
          </cell>
        </row>
        <row r="307">
          <cell r="A307" t="str">
            <v>N</v>
          </cell>
          <cell r="B307" t="str">
            <v>6小規模プラント電気品</v>
          </cell>
          <cell r="C307" t="str">
            <v>20社供</v>
          </cell>
          <cell r="D307">
            <v>0</v>
          </cell>
          <cell r="E307">
            <v>0</v>
          </cell>
          <cell r="F307">
            <v>0</v>
          </cell>
          <cell r="G307">
            <v>0</v>
          </cell>
          <cell r="H307">
            <v>0</v>
          </cell>
          <cell r="I307">
            <v>0</v>
          </cell>
          <cell r="J307">
            <v>0</v>
          </cell>
        </row>
        <row r="308">
          <cell r="A308" t="str">
            <v>N</v>
          </cell>
          <cell r="B308" t="str">
            <v>6小規模プラント電気品</v>
          </cell>
          <cell r="C308" t="str">
            <v>21直扱</v>
          </cell>
          <cell r="D308">
            <v>0</v>
          </cell>
          <cell r="E308">
            <v>0</v>
          </cell>
          <cell r="F308">
            <v>0</v>
          </cell>
          <cell r="G308">
            <v>0</v>
          </cell>
          <cell r="H308">
            <v>0</v>
          </cell>
          <cell r="I308">
            <v>0</v>
          </cell>
          <cell r="J308">
            <v>0</v>
          </cell>
        </row>
        <row r="309">
          <cell r="A309" t="str">
            <v>N</v>
          </cell>
          <cell r="B309" t="str">
            <v>6小規模プラント電気品 計</v>
          </cell>
          <cell r="D309">
            <v>0</v>
          </cell>
          <cell r="E309">
            <v>0</v>
          </cell>
          <cell r="F309">
            <v>0</v>
          </cell>
          <cell r="G309">
            <v>0</v>
          </cell>
          <cell r="H309">
            <v>0</v>
          </cell>
          <cell r="I309">
            <v>0</v>
          </cell>
          <cell r="J309">
            <v>0</v>
          </cell>
        </row>
        <row r="310">
          <cell r="A310" t="str">
            <v>N</v>
          </cell>
          <cell r="B310" t="str">
            <v>7海外水処理</v>
          </cell>
          <cell r="C310" t="str">
            <v>09社シ海</v>
          </cell>
          <cell r="D310">
            <v>0</v>
          </cell>
          <cell r="E310">
            <v>0</v>
          </cell>
          <cell r="F310">
            <v>0</v>
          </cell>
          <cell r="G310">
            <v>0</v>
          </cell>
          <cell r="H310">
            <v>0</v>
          </cell>
          <cell r="I310">
            <v>0</v>
          </cell>
          <cell r="J310">
            <v>0</v>
          </cell>
        </row>
        <row r="311">
          <cell r="A311" t="str">
            <v>N</v>
          </cell>
          <cell r="B311" t="str">
            <v>7海外水処理 計</v>
          </cell>
          <cell r="D311">
            <v>0</v>
          </cell>
          <cell r="E311">
            <v>0</v>
          </cell>
          <cell r="F311">
            <v>0</v>
          </cell>
          <cell r="G311">
            <v>0</v>
          </cell>
          <cell r="H311">
            <v>0</v>
          </cell>
          <cell r="I311">
            <v>0</v>
          </cell>
          <cell r="J311">
            <v>0</v>
          </cell>
        </row>
        <row r="312">
          <cell r="A312" t="str">
            <v>N</v>
          </cell>
          <cell r="B312" t="str">
            <v>8公共(電動機)</v>
          </cell>
          <cell r="C312" t="str">
            <v>07社シ国内</v>
          </cell>
          <cell r="D312">
            <v>0</v>
          </cell>
          <cell r="E312">
            <v>0</v>
          </cell>
          <cell r="F312">
            <v>0</v>
          </cell>
          <cell r="G312">
            <v>0</v>
          </cell>
          <cell r="H312">
            <v>0</v>
          </cell>
          <cell r="I312">
            <v>0</v>
          </cell>
          <cell r="J312">
            <v>0</v>
          </cell>
        </row>
        <row r="313">
          <cell r="A313" t="str">
            <v>N</v>
          </cell>
          <cell r="B313" t="str">
            <v>8公共(電動機)</v>
          </cell>
          <cell r="C313" t="str">
            <v>14社情</v>
          </cell>
          <cell r="D313">
            <v>0</v>
          </cell>
          <cell r="E313">
            <v>0</v>
          </cell>
          <cell r="F313">
            <v>0</v>
          </cell>
          <cell r="G313">
            <v>0</v>
          </cell>
          <cell r="H313">
            <v>0</v>
          </cell>
          <cell r="I313">
            <v>0</v>
          </cell>
          <cell r="J313">
            <v>0</v>
          </cell>
        </row>
        <row r="314">
          <cell r="A314" t="str">
            <v>N</v>
          </cell>
          <cell r="B314" t="str">
            <v>8公共(電動機) 計</v>
          </cell>
          <cell r="D314">
            <v>0</v>
          </cell>
          <cell r="E314">
            <v>0</v>
          </cell>
          <cell r="F314">
            <v>0</v>
          </cell>
          <cell r="G314">
            <v>0</v>
          </cell>
          <cell r="H314">
            <v>0</v>
          </cell>
          <cell r="I314">
            <v>0</v>
          </cell>
          <cell r="J314">
            <v>0</v>
          </cell>
        </row>
        <row r="315">
          <cell r="A315" t="str">
            <v>N 計</v>
          </cell>
          <cell r="D315">
            <v>115</v>
          </cell>
          <cell r="E315">
            <v>50</v>
          </cell>
          <cell r="F315">
            <v>1540</v>
          </cell>
          <cell r="G315">
            <v>0</v>
          </cell>
          <cell r="H315">
            <v>0</v>
          </cell>
          <cell r="I315">
            <v>4630</v>
          </cell>
          <cell r="J315">
            <v>6335</v>
          </cell>
        </row>
        <row r="316">
          <cell r="A316" t="str">
            <v>S</v>
          </cell>
          <cell r="B316" t="str">
            <v>1鉄鋼電機</v>
          </cell>
          <cell r="C316" t="str">
            <v>01電力</v>
          </cell>
          <cell r="D316">
            <v>0</v>
          </cell>
          <cell r="E316">
            <v>0</v>
          </cell>
          <cell r="F316">
            <v>0</v>
          </cell>
          <cell r="G316">
            <v>0</v>
          </cell>
          <cell r="H316">
            <v>0</v>
          </cell>
          <cell r="I316">
            <v>0</v>
          </cell>
          <cell r="J316">
            <v>0</v>
          </cell>
        </row>
        <row r="317">
          <cell r="A317" t="str">
            <v>S</v>
          </cell>
          <cell r="B317" t="str">
            <v>1鉄鋼電機</v>
          </cell>
          <cell r="C317" t="str">
            <v>03産業国内</v>
          </cell>
          <cell r="D317">
            <v>0</v>
          </cell>
          <cell r="E317">
            <v>0</v>
          </cell>
          <cell r="F317">
            <v>0</v>
          </cell>
          <cell r="G317">
            <v>0</v>
          </cell>
          <cell r="H317">
            <v>0</v>
          </cell>
          <cell r="I317">
            <v>0</v>
          </cell>
          <cell r="J317">
            <v>0</v>
          </cell>
        </row>
        <row r="318">
          <cell r="A318" t="str">
            <v>S</v>
          </cell>
          <cell r="B318" t="str">
            <v>1鉄鋼電機</v>
          </cell>
          <cell r="C318" t="str">
            <v>04産業海外</v>
          </cell>
          <cell r="D318">
            <v>0</v>
          </cell>
          <cell r="E318">
            <v>0</v>
          </cell>
          <cell r="F318">
            <v>0</v>
          </cell>
          <cell r="G318">
            <v>0</v>
          </cell>
          <cell r="H318">
            <v>0</v>
          </cell>
          <cell r="I318">
            <v>0</v>
          </cell>
          <cell r="J318">
            <v>0</v>
          </cell>
        </row>
        <row r="319">
          <cell r="A319" t="str">
            <v>S</v>
          </cell>
          <cell r="B319" t="str">
            <v>1鉄鋼電機</v>
          </cell>
          <cell r="C319" t="str">
            <v>21直扱</v>
          </cell>
          <cell r="D319">
            <v>0</v>
          </cell>
          <cell r="E319">
            <v>0</v>
          </cell>
          <cell r="F319">
            <v>0</v>
          </cell>
          <cell r="G319">
            <v>0</v>
          </cell>
          <cell r="H319">
            <v>0</v>
          </cell>
          <cell r="I319">
            <v>0</v>
          </cell>
          <cell r="J319">
            <v>0</v>
          </cell>
        </row>
        <row r="320">
          <cell r="A320" t="str">
            <v>S</v>
          </cell>
          <cell r="B320" t="str">
            <v>1鉄鋼電機 計</v>
          </cell>
          <cell r="D320">
            <v>0</v>
          </cell>
          <cell r="E320">
            <v>0</v>
          </cell>
          <cell r="F320">
            <v>0</v>
          </cell>
          <cell r="G320">
            <v>0</v>
          </cell>
          <cell r="H320">
            <v>0</v>
          </cell>
          <cell r="I320">
            <v>0</v>
          </cell>
          <cell r="J320">
            <v>0</v>
          </cell>
        </row>
        <row r="321">
          <cell r="A321" t="str">
            <v>S</v>
          </cell>
          <cell r="B321" t="str">
            <v>2鉄鋼計算機応用</v>
          </cell>
          <cell r="C321" t="str">
            <v>03産業国内</v>
          </cell>
          <cell r="D321">
            <v>0</v>
          </cell>
          <cell r="E321">
            <v>0</v>
          </cell>
          <cell r="F321">
            <v>0</v>
          </cell>
          <cell r="G321">
            <v>0</v>
          </cell>
          <cell r="H321">
            <v>0</v>
          </cell>
          <cell r="I321">
            <v>0</v>
          </cell>
          <cell r="J321">
            <v>0</v>
          </cell>
        </row>
        <row r="322">
          <cell r="A322" t="str">
            <v>S</v>
          </cell>
          <cell r="B322" t="str">
            <v>2鉄鋼計算機応用</v>
          </cell>
          <cell r="C322" t="str">
            <v>04産業海外</v>
          </cell>
          <cell r="D322">
            <v>0</v>
          </cell>
          <cell r="E322">
            <v>0</v>
          </cell>
          <cell r="F322">
            <v>0</v>
          </cell>
          <cell r="G322">
            <v>0</v>
          </cell>
          <cell r="H322">
            <v>0</v>
          </cell>
          <cell r="I322">
            <v>0</v>
          </cell>
          <cell r="J322">
            <v>0</v>
          </cell>
        </row>
        <row r="323">
          <cell r="A323" t="str">
            <v>S</v>
          </cell>
          <cell r="B323" t="str">
            <v>2鉄鋼計算機応用 計</v>
          </cell>
          <cell r="D323">
            <v>0</v>
          </cell>
          <cell r="E323">
            <v>0</v>
          </cell>
          <cell r="F323">
            <v>0</v>
          </cell>
          <cell r="G323">
            <v>0</v>
          </cell>
          <cell r="H323">
            <v>0</v>
          </cell>
          <cell r="I323">
            <v>0</v>
          </cell>
          <cell r="J323">
            <v>0</v>
          </cell>
        </row>
        <row r="324">
          <cell r="A324" t="str">
            <v>S</v>
          </cell>
          <cell r="B324" t="str">
            <v>4製銑製鋼</v>
          </cell>
          <cell r="C324" t="str">
            <v>03産業国内</v>
          </cell>
          <cell r="D324">
            <v>0</v>
          </cell>
          <cell r="E324">
            <v>0</v>
          </cell>
          <cell r="F324">
            <v>0</v>
          </cell>
          <cell r="G324">
            <v>0</v>
          </cell>
          <cell r="H324">
            <v>0</v>
          </cell>
          <cell r="I324">
            <v>0</v>
          </cell>
          <cell r="J324">
            <v>0</v>
          </cell>
        </row>
        <row r="325">
          <cell r="A325" t="str">
            <v>S</v>
          </cell>
          <cell r="B325" t="str">
            <v>4製銑製鋼</v>
          </cell>
          <cell r="C325" t="str">
            <v>04産業海外</v>
          </cell>
          <cell r="D325">
            <v>0</v>
          </cell>
          <cell r="E325">
            <v>0</v>
          </cell>
          <cell r="F325">
            <v>0</v>
          </cell>
          <cell r="G325">
            <v>0</v>
          </cell>
          <cell r="H325">
            <v>0</v>
          </cell>
          <cell r="I325">
            <v>0</v>
          </cell>
          <cell r="J325">
            <v>0</v>
          </cell>
        </row>
        <row r="326">
          <cell r="A326" t="str">
            <v>S</v>
          </cell>
          <cell r="B326" t="str">
            <v>4製銑製鋼 計</v>
          </cell>
          <cell r="D326">
            <v>0</v>
          </cell>
          <cell r="E326">
            <v>0</v>
          </cell>
          <cell r="F326">
            <v>0</v>
          </cell>
          <cell r="G326">
            <v>0</v>
          </cell>
          <cell r="H326">
            <v>0</v>
          </cell>
          <cell r="I326">
            <v>0</v>
          </cell>
          <cell r="J326">
            <v>0</v>
          </cell>
        </row>
        <row r="327">
          <cell r="A327" t="str">
            <v>S</v>
          </cell>
          <cell r="B327" t="str">
            <v>5為替変動,その他</v>
          </cell>
          <cell r="C327" t="str">
            <v>01電力</v>
          </cell>
          <cell r="D327">
            <v>0</v>
          </cell>
          <cell r="E327">
            <v>0</v>
          </cell>
          <cell r="F327">
            <v>0</v>
          </cell>
          <cell r="G327">
            <v>0</v>
          </cell>
          <cell r="H327">
            <v>0</v>
          </cell>
          <cell r="I327">
            <v>0</v>
          </cell>
          <cell r="J327">
            <v>0</v>
          </cell>
        </row>
        <row r="328">
          <cell r="A328" t="str">
            <v>S</v>
          </cell>
          <cell r="B328" t="str">
            <v>5為替変動,その他</v>
          </cell>
          <cell r="C328" t="str">
            <v>07社シ国内</v>
          </cell>
          <cell r="D328">
            <v>0</v>
          </cell>
          <cell r="E328">
            <v>0</v>
          </cell>
          <cell r="F328">
            <v>0</v>
          </cell>
          <cell r="G328">
            <v>0</v>
          </cell>
          <cell r="H328">
            <v>0</v>
          </cell>
          <cell r="I328">
            <v>0</v>
          </cell>
          <cell r="J328">
            <v>0</v>
          </cell>
        </row>
        <row r="329">
          <cell r="A329" t="str">
            <v>S</v>
          </cell>
          <cell r="B329" t="str">
            <v>5為替変動,その他</v>
          </cell>
          <cell r="C329" t="str">
            <v>14社情</v>
          </cell>
          <cell r="D329">
            <v>0</v>
          </cell>
          <cell r="E329">
            <v>0</v>
          </cell>
          <cell r="F329">
            <v>0</v>
          </cell>
          <cell r="G329">
            <v>0</v>
          </cell>
          <cell r="H329">
            <v>0</v>
          </cell>
          <cell r="I329">
            <v>0</v>
          </cell>
          <cell r="J329">
            <v>0</v>
          </cell>
        </row>
        <row r="330">
          <cell r="A330" t="str">
            <v>S</v>
          </cell>
          <cell r="B330" t="str">
            <v>5為替変動,その他</v>
          </cell>
          <cell r="C330" t="str">
            <v>22その他</v>
          </cell>
          <cell r="D330">
            <v>0</v>
          </cell>
          <cell r="E330">
            <v>0</v>
          </cell>
          <cell r="F330">
            <v>0</v>
          </cell>
          <cell r="G330">
            <v>0</v>
          </cell>
          <cell r="H330">
            <v>0</v>
          </cell>
          <cell r="I330">
            <v>0</v>
          </cell>
          <cell r="J330">
            <v>0</v>
          </cell>
        </row>
        <row r="331">
          <cell r="A331" t="str">
            <v>S</v>
          </cell>
          <cell r="B331" t="str">
            <v>5為替変動,その他 計</v>
          </cell>
          <cell r="D331">
            <v>0</v>
          </cell>
          <cell r="E331">
            <v>0</v>
          </cell>
          <cell r="F331">
            <v>0</v>
          </cell>
          <cell r="G331">
            <v>0</v>
          </cell>
          <cell r="H331">
            <v>0</v>
          </cell>
          <cell r="I331">
            <v>0</v>
          </cell>
          <cell r="J331">
            <v>0</v>
          </cell>
        </row>
        <row r="332">
          <cell r="A332" t="str">
            <v>S</v>
          </cell>
          <cell r="B332" t="str">
            <v>6鉄鋼（電動機）</v>
          </cell>
          <cell r="C332" t="str">
            <v>03産業国内</v>
          </cell>
          <cell r="D332">
            <v>0</v>
          </cell>
          <cell r="E332">
            <v>0</v>
          </cell>
          <cell r="F332">
            <v>0</v>
          </cell>
          <cell r="G332">
            <v>0</v>
          </cell>
          <cell r="H332">
            <v>0</v>
          </cell>
          <cell r="I332">
            <v>0</v>
          </cell>
          <cell r="J332">
            <v>0</v>
          </cell>
        </row>
        <row r="333">
          <cell r="A333" t="str">
            <v>S</v>
          </cell>
          <cell r="B333" t="str">
            <v>6鉄鋼（電動機）</v>
          </cell>
          <cell r="C333" t="str">
            <v>04産業海外</v>
          </cell>
          <cell r="D333">
            <v>0</v>
          </cell>
          <cell r="E333">
            <v>0</v>
          </cell>
          <cell r="F333">
            <v>0</v>
          </cell>
          <cell r="G333">
            <v>0</v>
          </cell>
          <cell r="H333">
            <v>0</v>
          </cell>
          <cell r="I333">
            <v>0</v>
          </cell>
          <cell r="J333">
            <v>0</v>
          </cell>
        </row>
        <row r="334">
          <cell r="A334" t="str">
            <v>S</v>
          </cell>
          <cell r="B334" t="str">
            <v>6鉄鋼（電動機） 計</v>
          </cell>
          <cell r="D334">
            <v>0</v>
          </cell>
          <cell r="E334">
            <v>0</v>
          </cell>
          <cell r="F334">
            <v>0</v>
          </cell>
          <cell r="G334">
            <v>0</v>
          </cell>
          <cell r="H334">
            <v>0</v>
          </cell>
          <cell r="I334">
            <v>0</v>
          </cell>
          <cell r="J334">
            <v>0</v>
          </cell>
        </row>
        <row r="335">
          <cell r="A335" t="str">
            <v>S 計</v>
          </cell>
          <cell r="D335">
            <v>0</v>
          </cell>
          <cell r="E335">
            <v>0</v>
          </cell>
          <cell r="F335">
            <v>0</v>
          </cell>
          <cell r="G335">
            <v>0</v>
          </cell>
          <cell r="H335">
            <v>0</v>
          </cell>
          <cell r="I335">
            <v>0</v>
          </cell>
          <cell r="J335">
            <v>0</v>
          </cell>
        </row>
        <row r="336">
          <cell r="A336" t="str">
            <v>T</v>
          </cell>
          <cell r="B336" t="str">
            <v>01Ｔ／Ｇプラント</v>
          </cell>
          <cell r="C336" t="str">
            <v>01電力</v>
          </cell>
          <cell r="D336">
            <v>0</v>
          </cell>
          <cell r="E336">
            <v>0</v>
          </cell>
          <cell r="F336">
            <v>0</v>
          </cell>
          <cell r="G336">
            <v>0</v>
          </cell>
          <cell r="H336">
            <v>0</v>
          </cell>
          <cell r="I336">
            <v>0</v>
          </cell>
          <cell r="J336">
            <v>0</v>
          </cell>
        </row>
        <row r="337">
          <cell r="A337" t="str">
            <v>T</v>
          </cell>
          <cell r="B337" t="str">
            <v>01Ｔ／Ｇプラント</v>
          </cell>
          <cell r="C337" t="str">
            <v>02電力海</v>
          </cell>
          <cell r="D337">
            <v>1140</v>
          </cell>
          <cell r="E337">
            <v>0</v>
          </cell>
          <cell r="F337">
            <v>657</v>
          </cell>
          <cell r="G337">
            <v>0</v>
          </cell>
          <cell r="H337">
            <v>0</v>
          </cell>
          <cell r="I337">
            <v>2000</v>
          </cell>
          <cell r="J337">
            <v>3797</v>
          </cell>
        </row>
        <row r="338">
          <cell r="A338" t="str">
            <v>T</v>
          </cell>
          <cell r="B338" t="str">
            <v>01Ｔ／Ｇプラント 計</v>
          </cell>
          <cell r="D338">
            <v>1140</v>
          </cell>
          <cell r="E338">
            <v>0</v>
          </cell>
          <cell r="F338">
            <v>657</v>
          </cell>
          <cell r="G338">
            <v>0</v>
          </cell>
          <cell r="H338">
            <v>0</v>
          </cell>
          <cell r="I338">
            <v>2000</v>
          </cell>
          <cell r="J338">
            <v>3797</v>
          </cell>
        </row>
        <row r="339">
          <cell r="A339" t="str">
            <v>T</v>
          </cell>
          <cell r="B339" t="str">
            <v>02Ｔ／Ｇ予防保全</v>
          </cell>
          <cell r="C339" t="str">
            <v>01電力</v>
          </cell>
          <cell r="D339">
            <v>175</v>
          </cell>
          <cell r="E339">
            <v>167</v>
          </cell>
          <cell r="F339">
            <v>42</v>
          </cell>
          <cell r="G339">
            <v>0</v>
          </cell>
          <cell r="H339">
            <v>36</v>
          </cell>
          <cell r="I339">
            <v>1117</v>
          </cell>
          <cell r="J339">
            <v>1537</v>
          </cell>
        </row>
        <row r="340">
          <cell r="A340" t="str">
            <v>T</v>
          </cell>
          <cell r="B340" t="str">
            <v>02Ｔ／Ｇ予防保全</v>
          </cell>
          <cell r="C340" t="str">
            <v>02電力海</v>
          </cell>
          <cell r="D340">
            <v>0</v>
          </cell>
          <cell r="E340">
            <v>0</v>
          </cell>
          <cell r="F340">
            <v>0</v>
          </cell>
          <cell r="G340">
            <v>0</v>
          </cell>
          <cell r="H340">
            <v>0</v>
          </cell>
          <cell r="I340">
            <v>650</v>
          </cell>
          <cell r="J340">
            <v>650</v>
          </cell>
        </row>
        <row r="341">
          <cell r="A341" t="str">
            <v>T</v>
          </cell>
          <cell r="B341" t="str">
            <v>02Ｔ／Ｇ予防保全</v>
          </cell>
          <cell r="C341" t="str">
            <v>05交通国内</v>
          </cell>
          <cell r="D341">
            <v>0</v>
          </cell>
          <cell r="E341">
            <v>0</v>
          </cell>
          <cell r="F341">
            <v>0</v>
          </cell>
          <cell r="G341">
            <v>0</v>
          </cell>
          <cell r="H341">
            <v>0</v>
          </cell>
          <cell r="I341">
            <v>0</v>
          </cell>
          <cell r="J341">
            <v>0</v>
          </cell>
        </row>
        <row r="342">
          <cell r="A342" t="str">
            <v>T</v>
          </cell>
          <cell r="B342" t="str">
            <v>02Ｔ／Ｇ予防保全</v>
          </cell>
          <cell r="C342" t="str">
            <v>21直扱</v>
          </cell>
          <cell r="D342">
            <v>0</v>
          </cell>
          <cell r="E342">
            <v>0</v>
          </cell>
          <cell r="F342">
            <v>0</v>
          </cell>
          <cell r="G342">
            <v>0</v>
          </cell>
          <cell r="H342">
            <v>0</v>
          </cell>
          <cell r="I342">
            <v>0</v>
          </cell>
          <cell r="J342">
            <v>0</v>
          </cell>
        </row>
        <row r="343">
          <cell r="A343" t="str">
            <v>T</v>
          </cell>
          <cell r="B343" t="str">
            <v>02Ｔ／Ｇ予防保全 計</v>
          </cell>
          <cell r="D343">
            <v>175</v>
          </cell>
          <cell r="E343">
            <v>167</v>
          </cell>
          <cell r="F343">
            <v>42</v>
          </cell>
          <cell r="G343">
            <v>0</v>
          </cell>
          <cell r="H343">
            <v>36</v>
          </cell>
          <cell r="I343">
            <v>1767</v>
          </cell>
          <cell r="J343">
            <v>2187</v>
          </cell>
        </row>
        <row r="344">
          <cell r="A344" t="str">
            <v>T</v>
          </cell>
          <cell r="B344" t="str">
            <v>03Ｔ／Ｇ海外Ｓ／Ｖ</v>
          </cell>
          <cell r="C344" t="str">
            <v>02電力海</v>
          </cell>
          <cell r="D344">
            <v>40</v>
          </cell>
          <cell r="E344">
            <v>0</v>
          </cell>
          <cell r="F344">
            <v>0</v>
          </cell>
          <cell r="G344">
            <v>0</v>
          </cell>
          <cell r="H344">
            <v>0</v>
          </cell>
          <cell r="I344">
            <v>41</v>
          </cell>
          <cell r="J344">
            <v>81</v>
          </cell>
        </row>
        <row r="345">
          <cell r="A345" t="str">
            <v>T</v>
          </cell>
          <cell r="B345" t="str">
            <v>03Ｔ／Ｇ海外Ｓ／Ｖ 計</v>
          </cell>
          <cell r="D345">
            <v>40</v>
          </cell>
          <cell r="E345">
            <v>0</v>
          </cell>
          <cell r="F345">
            <v>0</v>
          </cell>
          <cell r="G345">
            <v>0</v>
          </cell>
          <cell r="H345">
            <v>0</v>
          </cell>
          <cell r="I345">
            <v>41</v>
          </cell>
          <cell r="J345">
            <v>81</v>
          </cell>
        </row>
        <row r="346">
          <cell r="A346" t="str">
            <v>T</v>
          </cell>
          <cell r="B346" t="str">
            <v>04(長)Ｔ／Ｇ（空冷）</v>
          </cell>
          <cell r="C346" t="str">
            <v>01電力</v>
          </cell>
          <cell r="D346">
            <v>0</v>
          </cell>
          <cell r="E346">
            <v>0</v>
          </cell>
          <cell r="F346">
            <v>145</v>
          </cell>
          <cell r="G346">
            <v>46</v>
          </cell>
          <cell r="H346">
            <v>37</v>
          </cell>
          <cell r="I346">
            <v>110</v>
          </cell>
          <cell r="J346">
            <v>338</v>
          </cell>
        </row>
        <row r="347">
          <cell r="A347" t="str">
            <v>T</v>
          </cell>
          <cell r="B347" t="str">
            <v>04(長)Ｔ／Ｇ（空冷）</v>
          </cell>
          <cell r="C347" t="str">
            <v>02電力海</v>
          </cell>
          <cell r="D347">
            <v>0</v>
          </cell>
          <cell r="E347">
            <v>0</v>
          </cell>
          <cell r="F347">
            <v>0</v>
          </cell>
          <cell r="G347">
            <v>0</v>
          </cell>
          <cell r="H347">
            <v>743</v>
          </cell>
          <cell r="I347">
            <v>600</v>
          </cell>
          <cell r="J347">
            <v>1343</v>
          </cell>
        </row>
        <row r="348">
          <cell r="A348" t="str">
            <v>T</v>
          </cell>
          <cell r="B348" t="str">
            <v>04(長)Ｔ／Ｇ（空冷）</v>
          </cell>
          <cell r="C348" t="str">
            <v>03産業国内</v>
          </cell>
          <cell r="D348">
            <v>0</v>
          </cell>
          <cell r="E348">
            <v>0</v>
          </cell>
          <cell r="F348">
            <v>30</v>
          </cell>
          <cell r="G348">
            <v>0</v>
          </cell>
          <cell r="H348">
            <v>0</v>
          </cell>
          <cell r="I348">
            <v>0</v>
          </cell>
          <cell r="J348">
            <v>30</v>
          </cell>
        </row>
        <row r="349">
          <cell r="A349" t="str">
            <v>T</v>
          </cell>
          <cell r="B349" t="str">
            <v>04(長)Ｔ／Ｇ（空冷）</v>
          </cell>
          <cell r="C349" t="str">
            <v>20社供</v>
          </cell>
          <cell r="D349">
            <v>0</v>
          </cell>
          <cell r="E349">
            <v>0</v>
          </cell>
          <cell r="F349">
            <v>0</v>
          </cell>
          <cell r="G349">
            <v>0</v>
          </cell>
          <cell r="H349">
            <v>0</v>
          </cell>
          <cell r="I349">
            <v>0</v>
          </cell>
          <cell r="J349">
            <v>0</v>
          </cell>
        </row>
        <row r="350">
          <cell r="A350" t="str">
            <v>T</v>
          </cell>
          <cell r="B350" t="str">
            <v>04(長)Ｔ／Ｇ（空冷）</v>
          </cell>
          <cell r="C350" t="str">
            <v>21直扱</v>
          </cell>
          <cell r="D350">
            <v>0</v>
          </cell>
          <cell r="E350">
            <v>0</v>
          </cell>
          <cell r="F350">
            <v>0</v>
          </cell>
          <cell r="G350">
            <v>0</v>
          </cell>
          <cell r="H350">
            <v>0</v>
          </cell>
          <cell r="I350">
            <v>0</v>
          </cell>
          <cell r="J350">
            <v>0</v>
          </cell>
        </row>
        <row r="351">
          <cell r="A351" t="str">
            <v>T</v>
          </cell>
          <cell r="B351" t="str">
            <v>04(長)Ｔ／Ｇ（空冷） 計</v>
          </cell>
          <cell r="D351">
            <v>0</v>
          </cell>
          <cell r="E351">
            <v>0</v>
          </cell>
          <cell r="F351">
            <v>175</v>
          </cell>
          <cell r="G351">
            <v>46</v>
          </cell>
          <cell r="H351">
            <v>780</v>
          </cell>
          <cell r="I351">
            <v>710</v>
          </cell>
          <cell r="J351">
            <v>1711</v>
          </cell>
        </row>
        <row r="352">
          <cell r="A352" t="str">
            <v>T</v>
          </cell>
          <cell r="B352" t="str">
            <v>05Ｗ／Ｇプラント</v>
          </cell>
          <cell r="C352" t="str">
            <v>01電力</v>
          </cell>
          <cell r="D352">
            <v>0</v>
          </cell>
          <cell r="E352">
            <v>0</v>
          </cell>
          <cell r="F352">
            <v>0</v>
          </cell>
          <cell r="G352">
            <v>0</v>
          </cell>
          <cell r="H352">
            <v>0</v>
          </cell>
          <cell r="I352">
            <v>157</v>
          </cell>
          <cell r="J352">
            <v>157</v>
          </cell>
        </row>
        <row r="353">
          <cell r="A353" t="str">
            <v>T</v>
          </cell>
          <cell r="B353" t="str">
            <v>05Ｗ／Ｇプラント</v>
          </cell>
          <cell r="C353" t="str">
            <v>02電力海</v>
          </cell>
          <cell r="D353">
            <v>0</v>
          </cell>
          <cell r="E353">
            <v>0</v>
          </cell>
          <cell r="F353">
            <v>0</v>
          </cell>
          <cell r="G353">
            <v>0</v>
          </cell>
          <cell r="H353">
            <v>0</v>
          </cell>
          <cell r="I353">
            <v>0</v>
          </cell>
          <cell r="J353">
            <v>0</v>
          </cell>
        </row>
        <row r="354">
          <cell r="A354" t="str">
            <v>T</v>
          </cell>
          <cell r="B354" t="str">
            <v>05Ｗ／Ｇプラント</v>
          </cell>
          <cell r="C354" t="str">
            <v>07社シ国内</v>
          </cell>
          <cell r="D354">
            <v>0</v>
          </cell>
          <cell r="E354">
            <v>0</v>
          </cell>
          <cell r="F354">
            <v>0</v>
          </cell>
          <cell r="G354">
            <v>0</v>
          </cell>
          <cell r="H354">
            <v>0</v>
          </cell>
          <cell r="I354">
            <v>891</v>
          </cell>
          <cell r="J354">
            <v>891</v>
          </cell>
        </row>
        <row r="355">
          <cell r="A355" t="str">
            <v>T</v>
          </cell>
          <cell r="B355" t="str">
            <v>05Ｗ／Ｇプラント</v>
          </cell>
          <cell r="C355" t="str">
            <v>14社情</v>
          </cell>
          <cell r="D355">
            <v>0</v>
          </cell>
          <cell r="E355">
            <v>0</v>
          </cell>
          <cell r="F355">
            <v>0</v>
          </cell>
          <cell r="G355">
            <v>0</v>
          </cell>
          <cell r="H355">
            <v>0</v>
          </cell>
          <cell r="I355">
            <v>0</v>
          </cell>
          <cell r="J355">
            <v>0</v>
          </cell>
        </row>
        <row r="356">
          <cell r="A356" t="str">
            <v>T</v>
          </cell>
          <cell r="B356" t="str">
            <v>05Ｗ／Ｇプラント 計</v>
          </cell>
          <cell r="D356">
            <v>0</v>
          </cell>
          <cell r="E356">
            <v>0</v>
          </cell>
          <cell r="F356">
            <v>0</v>
          </cell>
          <cell r="G356">
            <v>0</v>
          </cell>
          <cell r="H356">
            <v>0</v>
          </cell>
          <cell r="I356">
            <v>1048</v>
          </cell>
          <cell r="J356">
            <v>1048</v>
          </cell>
        </row>
        <row r="357">
          <cell r="A357" t="str">
            <v>T</v>
          </cell>
          <cell r="B357" t="str">
            <v>06Ｗ／Ｇ予防保全</v>
          </cell>
          <cell r="C357" t="str">
            <v>01電力</v>
          </cell>
          <cell r="D357">
            <v>0</v>
          </cell>
          <cell r="E357">
            <v>0</v>
          </cell>
          <cell r="F357">
            <v>0</v>
          </cell>
          <cell r="G357">
            <v>0</v>
          </cell>
          <cell r="H357">
            <v>0</v>
          </cell>
          <cell r="I357">
            <v>1130</v>
          </cell>
          <cell r="J357">
            <v>1130</v>
          </cell>
        </row>
        <row r="358">
          <cell r="A358" t="str">
            <v>T</v>
          </cell>
          <cell r="B358" t="str">
            <v>06Ｗ／Ｇ予防保全</v>
          </cell>
          <cell r="C358" t="str">
            <v>02電力海</v>
          </cell>
          <cell r="D358">
            <v>0</v>
          </cell>
          <cell r="E358">
            <v>100</v>
          </cell>
          <cell r="F358">
            <v>0</v>
          </cell>
          <cell r="G358">
            <v>0</v>
          </cell>
          <cell r="H358">
            <v>0</v>
          </cell>
          <cell r="I358">
            <v>200</v>
          </cell>
          <cell r="J358">
            <v>300</v>
          </cell>
        </row>
        <row r="359">
          <cell r="A359" t="str">
            <v>T</v>
          </cell>
          <cell r="B359" t="str">
            <v>06Ｗ／Ｇ予防保全</v>
          </cell>
          <cell r="C359" t="str">
            <v>05交通国内</v>
          </cell>
          <cell r="D359">
            <v>0</v>
          </cell>
          <cell r="E359">
            <v>0</v>
          </cell>
          <cell r="F359">
            <v>0</v>
          </cell>
          <cell r="G359">
            <v>0</v>
          </cell>
          <cell r="H359">
            <v>0</v>
          </cell>
          <cell r="I359">
            <v>0</v>
          </cell>
          <cell r="J359">
            <v>0</v>
          </cell>
        </row>
        <row r="360">
          <cell r="A360" t="str">
            <v>T</v>
          </cell>
          <cell r="B360" t="str">
            <v>06Ｗ／Ｇ予防保全</v>
          </cell>
          <cell r="C360" t="str">
            <v>07社シ国内</v>
          </cell>
          <cell r="D360">
            <v>0</v>
          </cell>
          <cell r="E360">
            <v>0</v>
          </cell>
          <cell r="F360">
            <v>0</v>
          </cell>
          <cell r="G360">
            <v>0</v>
          </cell>
          <cell r="H360">
            <v>0</v>
          </cell>
          <cell r="I360">
            <v>0</v>
          </cell>
          <cell r="J360">
            <v>0</v>
          </cell>
        </row>
        <row r="361">
          <cell r="A361" t="str">
            <v>T</v>
          </cell>
          <cell r="B361" t="str">
            <v>06Ｗ／Ｇ予防保全</v>
          </cell>
          <cell r="C361" t="str">
            <v>09社シ海</v>
          </cell>
          <cell r="D361">
            <v>0</v>
          </cell>
          <cell r="E361">
            <v>0</v>
          </cell>
          <cell r="F361">
            <v>0</v>
          </cell>
          <cell r="G361">
            <v>0</v>
          </cell>
          <cell r="H361">
            <v>0</v>
          </cell>
          <cell r="I361">
            <v>0</v>
          </cell>
          <cell r="J361">
            <v>0</v>
          </cell>
        </row>
        <row r="362">
          <cell r="A362" t="str">
            <v>T</v>
          </cell>
          <cell r="B362" t="str">
            <v>06Ｗ／Ｇ予防保全</v>
          </cell>
          <cell r="C362" t="str">
            <v>14社情</v>
          </cell>
          <cell r="D362">
            <v>0</v>
          </cell>
          <cell r="E362">
            <v>0</v>
          </cell>
          <cell r="F362">
            <v>0</v>
          </cell>
          <cell r="G362">
            <v>0</v>
          </cell>
          <cell r="H362">
            <v>0</v>
          </cell>
          <cell r="I362">
            <v>0</v>
          </cell>
          <cell r="J362">
            <v>0</v>
          </cell>
        </row>
        <row r="363">
          <cell r="A363" t="str">
            <v>T</v>
          </cell>
          <cell r="B363" t="str">
            <v>06Ｗ／Ｇ予防保全</v>
          </cell>
          <cell r="C363" t="str">
            <v>22その他</v>
          </cell>
          <cell r="D363">
            <v>0</v>
          </cell>
          <cell r="E363">
            <v>0</v>
          </cell>
          <cell r="F363">
            <v>0</v>
          </cell>
          <cell r="G363">
            <v>0</v>
          </cell>
          <cell r="H363">
            <v>0</v>
          </cell>
          <cell r="I363">
            <v>0</v>
          </cell>
          <cell r="J363">
            <v>0</v>
          </cell>
        </row>
        <row r="364">
          <cell r="A364" t="str">
            <v>T</v>
          </cell>
          <cell r="B364" t="str">
            <v>06Ｗ／Ｇ予防保全 計</v>
          </cell>
          <cell r="D364">
            <v>0</v>
          </cell>
          <cell r="E364">
            <v>100</v>
          </cell>
          <cell r="F364">
            <v>0</v>
          </cell>
          <cell r="G364">
            <v>0</v>
          </cell>
          <cell r="H364">
            <v>0</v>
          </cell>
          <cell r="I364">
            <v>1330</v>
          </cell>
          <cell r="J364">
            <v>1430</v>
          </cell>
        </row>
        <row r="365">
          <cell r="A365" t="str">
            <v>T</v>
          </cell>
          <cell r="B365" t="str">
            <v>07Ｗ／Ｇ海外Ｓ／Ｖ</v>
          </cell>
          <cell r="C365" t="str">
            <v>02電力海</v>
          </cell>
          <cell r="D365">
            <v>0</v>
          </cell>
          <cell r="E365">
            <v>0</v>
          </cell>
          <cell r="F365">
            <v>0</v>
          </cell>
          <cell r="G365">
            <v>0</v>
          </cell>
          <cell r="H365">
            <v>0</v>
          </cell>
          <cell r="I365">
            <v>0</v>
          </cell>
          <cell r="J365">
            <v>0</v>
          </cell>
        </row>
        <row r="366">
          <cell r="A366" t="str">
            <v>T</v>
          </cell>
          <cell r="B366" t="str">
            <v>07Ｗ／Ｇ海外Ｓ／Ｖ 計</v>
          </cell>
          <cell r="D366">
            <v>0</v>
          </cell>
          <cell r="E366">
            <v>0</v>
          </cell>
          <cell r="F366">
            <v>0</v>
          </cell>
          <cell r="G366">
            <v>0</v>
          </cell>
          <cell r="H366">
            <v>0</v>
          </cell>
          <cell r="I366">
            <v>0</v>
          </cell>
          <cell r="J366">
            <v>0</v>
          </cell>
        </row>
        <row r="367">
          <cell r="A367" t="str">
            <v>T</v>
          </cell>
          <cell r="B367" t="str">
            <v>08鉄・非鉄用直流機</v>
          </cell>
          <cell r="C367" t="str">
            <v>03産業国内</v>
          </cell>
          <cell r="D367">
            <v>0</v>
          </cell>
          <cell r="E367">
            <v>0</v>
          </cell>
          <cell r="F367">
            <v>0</v>
          </cell>
          <cell r="G367">
            <v>0</v>
          </cell>
          <cell r="H367">
            <v>0</v>
          </cell>
          <cell r="I367">
            <v>0</v>
          </cell>
          <cell r="J367">
            <v>0</v>
          </cell>
        </row>
        <row r="368">
          <cell r="A368" t="str">
            <v>T</v>
          </cell>
          <cell r="B368" t="str">
            <v>08鉄・非鉄用直流機</v>
          </cell>
          <cell r="C368" t="str">
            <v>04産業海外</v>
          </cell>
          <cell r="D368">
            <v>0</v>
          </cell>
          <cell r="E368">
            <v>0</v>
          </cell>
          <cell r="F368">
            <v>0</v>
          </cell>
          <cell r="G368">
            <v>0</v>
          </cell>
          <cell r="H368">
            <v>0</v>
          </cell>
          <cell r="I368">
            <v>0</v>
          </cell>
          <cell r="J368">
            <v>0</v>
          </cell>
        </row>
        <row r="369">
          <cell r="A369" t="str">
            <v>T</v>
          </cell>
          <cell r="B369" t="str">
            <v>08鉄・非鉄用直流機 計</v>
          </cell>
          <cell r="D369">
            <v>0</v>
          </cell>
          <cell r="E369">
            <v>0</v>
          </cell>
          <cell r="F369">
            <v>0</v>
          </cell>
          <cell r="G369">
            <v>0</v>
          </cell>
          <cell r="H369">
            <v>0</v>
          </cell>
          <cell r="I369">
            <v>0</v>
          </cell>
          <cell r="J369">
            <v>0</v>
          </cell>
        </row>
        <row r="370">
          <cell r="A370" t="str">
            <v>T</v>
          </cell>
          <cell r="B370" t="str">
            <v>09(防)用直流機</v>
          </cell>
          <cell r="C370" t="str">
            <v>03産業国内</v>
          </cell>
          <cell r="D370">
            <v>0</v>
          </cell>
          <cell r="E370">
            <v>0</v>
          </cell>
          <cell r="F370">
            <v>0</v>
          </cell>
          <cell r="G370">
            <v>0</v>
          </cell>
          <cell r="H370">
            <v>0</v>
          </cell>
          <cell r="I370">
            <v>0</v>
          </cell>
          <cell r="J370">
            <v>0</v>
          </cell>
        </row>
        <row r="371">
          <cell r="A371" t="str">
            <v>T</v>
          </cell>
          <cell r="B371" t="str">
            <v>09(防)用直流機 計</v>
          </cell>
          <cell r="D371">
            <v>0</v>
          </cell>
          <cell r="E371">
            <v>0</v>
          </cell>
          <cell r="F371">
            <v>0</v>
          </cell>
          <cell r="G371">
            <v>0</v>
          </cell>
          <cell r="H371">
            <v>0</v>
          </cell>
          <cell r="I371">
            <v>0</v>
          </cell>
          <cell r="J371">
            <v>0</v>
          </cell>
        </row>
        <row r="372">
          <cell r="A372" t="str">
            <v>T</v>
          </cell>
          <cell r="B372" t="str">
            <v>10一般工業用他直流機</v>
          </cell>
          <cell r="C372" t="str">
            <v>03産業国内</v>
          </cell>
          <cell r="D372">
            <v>0</v>
          </cell>
          <cell r="E372">
            <v>0</v>
          </cell>
          <cell r="F372">
            <v>0</v>
          </cell>
          <cell r="G372">
            <v>0</v>
          </cell>
          <cell r="H372">
            <v>0</v>
          </cell>
          <cell r="I372">
            <v>0</v>
          </cell>
          <cell r="J372">
            <v>0</v>
          </cell>
        </row>
        <row r="373">
          <cell r="A373" t="str">
            <v>T</v>
          </cell>
          <cell r="B373" t="str">
            <v>10一般工業用他直流機</v>
          </cell>
          <cell r="C373" t="str">
            <v>10機器</v>
          </cell>
          <cell r="D373">
            <v>0</v>
          </cell>
          <cell r="E373">
            <v>0</v>
          </cell>
          <cell r="F373">
            <v>0</v>
          </cell>
          <cell r="G373">
            <v>0</v>
          </cell>
          <cell r="H373">
            <v>0</v>
          </cell>
          <cell r="I373">
            <v>0</v>
          </cell>
          <cell r="J373">
            <v>0</v>
          </cell>
        </row>
        <row r="374">
          <cell r="A374" t="str">
            <v>T</v>
          </cell>
          <cell r="B374" t="str">
            <v>10一般工業用他直流機</v>
          </cell>
          <cell r="C374" t="str">
            <v>20社供</v>
          </cell>
          <cell r="D374">
            <v>0</v>
          </cell>
          <cell r="E374">
            <v>0</v>
          </cell>
          <cell r="F374">
            <v>0</v>
          </cell>
          <cell r="G374">
            <v>0</v>
          </cell>
          <cell r="H374">
            <v>0</v>
          </cell>
          <cell r="I374">
            <v>0</v>
          </cell>
          <cell r="J374">
            <v>0</v>
          </cell>
        </row>
        <row r="375">
          <cell r="A375" t="str">
            <v>T</v>
          </cell>
          <cell r="B375" t="str">
            <v>10一般工業用他直流機</v>
          </cell>
          <cell r="C375" t="str">
            <v>21直扱</v>
          </cell>
          <cell r="D375">
            <v>0</v>
          </cell>
          <cell r="E375">
            <v>0</v>
          </cell>
          <cell r="F375">
            <v>0</v>
          </cell>
          <cell r="G375">
            <v>0</v>
          </cell>
          <cell r="H375">
            <v>0</v>
          </cell>
          <cell r="I375">
            <v>0</v>
          </cell>
          <cell r="J375">
            <v>0</v>
          </cell>
        </row>
        <row r="376">
          <cell r="A376" t="str">
            <v>T</v>
          </cell>
          <cell r="B376" t="str">
            <v>10一般工業用他直流機 計</v>
          </cell>
          <cell r="D376">
            <v>0</v>
          </cell>
          <cell r="E376">
            <v>0</v>
          </cell>
          <cell r="F376">
            <v>0</v>
          </cell>
          <cell r="G376">
            <v>0</v>
          </cell>
          <cell r="H376">
            <v>0</v>
          </cell>
          <cell r="I376">
            <v>0</v>
          </cell>
          <cell r="J376">
            <v>0</v>
          </cell>
        </row>
        <row r="377">
          <cell r="A377" t="str">
            <v>T</v>
          </cell>
          <cell r="B377" t="str">
            <v>11電力用直流機</v>
          </cell>
          <cell r="C377" t="str">
            <v>01電力</v>
          </cell>
          <cell r="D377">
            <v>0</v>
          </cell>
          <cell r="E377">
            <v>0</v>
          </cell>
          <cell r="F377">
            <v>0</v>
          </cell>
          <cell r="G377">
            <v>0</v>
          </cell>
          <cell r="H377">
            <v>0</v>
          </cell>
          <cell r="I377">
            <v>0</v>
          </cell>
          <cell r="J377">
            <v>0</v>
          </cell>
        </row>
        <row r="378">
          <cell r="A378" t="str">
            <v>T</v>
          </cell>
          <cell r="B378" t="str">
            <v>11電力用直流機</v>
          </cell>
          <cell r="C378" t="str">
            <v>02電力海</v>
          </cell>
          <cell r="D378">
            <v>9</v>
          </cell>
          <cell r="E378">
            <v>0</v>
          </cell>
          <cell r="F378">
            <v>0</v>
          </cell>
          <cell r="G378">
            <v>0</v>
          </cell>
          <cell r="H378">
            <v>11</v>
          </cell>
          <cell r="I378">
            <v>0</v>
          </cell>
          <cell r="J378">
            <v>20</v>
          </cell>
        </row>
        <row r="379">
          <cell r="A379" t="str">
            <v>T</v>
          </cell>
          <cell r="B379" t="str">
            <v>11電力用直流機 計</v>
          </cell>
          <cell r="D379">
            <v>9</v>
          </cell>
          <cell r="E379">
            <v>0</v>
          </cell>
          <cell r="F379">
            <v>0</v>
          </cell>
          <cell r="G379">
            <v>0</v>
          </cell>
          <cell r="H379">
            <v>11</v>
          </cell>
          <cell r="I379">
            <v>0</v>
          </cell>
          <cell r="J379">
            <v>20</v>
          </cell>
        </row>
        <row r="380">
          <cell r="A380" t="str">
            <v>T</v>
          </cell>
          <cell r="B380" t="str">
            <v>12国内エレ用回転機</v>
          </cell>
          <cell r="C380" t="str">
            <v>20社供</v>
          </cell>
          <cell r="D380">
            <v>0</v>
          </cell>
          <cell r="E380">
            <v>0</v>
          </cell>
          <cell r="F380">
            <v>0</v>
          </cell>
          <cell r="G380">
            <v>0</v>
          </cell>
          <cell r="H380">
            <v>0</v>
          </cell>
          <cell r="I380">
            <v>0</v>
          </cell>
          <cell r="J380">
            <v>0</v>
          </cell>
        </row>
        <row r="381">
          <cell r="A381" t="str">
            <v>T</v>
          </cell>
          <cell r="B381" t="str">
            <v>12国内エレ用回転機 計</v>
          </cell>
          <cell r="D381">
            <v>0</v>
          </cell>
          <cell r="E381">
            <v>0</v>
          </cell>
          <cell r="F381">
            <v>0</v>
          </cell>
          <cell r="G381">
            <v>0</v>
          </cell>
          <cell r="H381">
            <v>0</v>
          </cell>
          <cell r="I381">
            <v>0</v>
          </cell>
          <cell r="J381">
            <v>0</v>
          </cell>
        </row>
        <row r="382">
          <cell r="A382" t="str">
            <v>T</v>
          </cell>
          <cell r="B382" t="str">
            <v>13直請加工</v>
          </cell>
          <cell r="C382" t="str">
            <v>10機器</v>
          </cell>
          <cell r="D382">
            <v>0</v>
          </cell>
          <cell r="E382">
            <v>0</v>
          </cell>
          <cell r="F382">
            <v>0</v>
          </cell>
          <cell r="G382">
            <v>0</v>
          </cell>
          <cell r="H382">
            <v>0</v>
          </cell>
          <cell r="I382">
            <v>0</v>
          </cell>
          <cell r="J382">
            <v>0</v>
          </cell>
        </row>
        <row r="383">
          <cell r="A383" t="str">
            <v>T</v>
          </cell>
          <cell r="B383" t="str">
            <v>13直請加工 計</v>
          </cell>
          <cell r="D383">
            <v>0</v>
          </cell>
          <cell r="E383">
            <v>0</v>
          </cell>
          <cell r="F383">
            <v>0</v>
          </cell>
          <cell r="G383">
            <v>0</v>
          </cell>
          <cell r="H383">
            <v>0</v>
          </cell>
          <cell r="I383">
            <v>0</v>
          </cell>
          <cell r="J383">
            <v>0</v>
          </cell>
        </row>
        <row r="384">
          <cell r="A384" t="str">
            <v>T 計</v>
          </cell>
          <cell r="D384">
            <v>1364</v>
          </cell>
          <cell r="E384">
            <v>267</v>
          </cell>
          <cell r="F384">
            <v>874</v>
          </cell>
          <cell r="G384">
            <v>46</v>
          </cell>
          <cell r="H384">
            <v>827</v>
          </cell>
          <cell r="I384">
            <v>6896</v>
          </cell>
          <cell r="J384">
            <v>10274</v>
          </cell>
        </row>
        <row r="385">
          <cell r="A385" t="str">
            <v>V</v>
          </cell>
          <cell r="B385" t="str">
            <v>1電力分野</v>
          </cell>
          <cell r="C385" t="str">
            <v>01電力</v>
          </cell>
          <cell r="D385">
            <v>0</v>
          </cell>
          <cell r="E385">
            <v>0</v>
          </cell>
          <cell r="F385">
            <v>50</v>
          </cell>
          <cell r="G385">
            <v>0</v>
          </cell>
          <cell r="H385">
            <v>0</v>
          </cell>
          <cell r="I385">
            <v>2674</v>
          </cell>
          <cell r="J385">
            <v>2724</v>
          </cell>
        </row>
        <row r="386">
          <cell r="A386" t="str">
            <v>V</v>
          </cell>
          <cell r="B386" t="str">
            <v>1電力分野</v>
          </cell>
          <cell r="C386" t="str">
            <v>02電力海</v>
          </cell>
          <cell r="D386">
            <v>0</v>
          </cell>
          <cell r="E386">
            <v>0</v>
          </cell>
          <cell r="F386">
            <v>0</v>
          </cell>
          <cell r="G386">
            <v>0</v>
          </cell>
          <cell r="H386">
            <v>0</v>
          </cell>
          <cell r="I386">
            <v>0</v>
          </cell>
          <cell r="J386">
            <v>0</v>
          </cell>
        </row>
        <row r="387">
          <cell r="A387" t="str">
            <v>V</v>
          </cell>
          <cell r="B387" t="str">
            <v>1電力分野</v>
          </cell>
          <cell r="C387" t="str">
            <v>03産業国内</v>
          </cell>
          <cell r="D387">
            <v>0</v>
          </cell>
          <cell r="E387">
            <v>0</v>
          </cell>
          <cell r="F387">
            <v>0</v>
          </cell>
          <cell r="G387">
            <v>0</v>
          </cell>
          <cell r="H387">
            <v>0</v>
          </cell>
          <cell r="I387">
            <v>0</v>
          </cell>
          <cell r="J387">
            <v>0</v>
          </cell>
        </row>
        <row r="388">
          <cell r="A388" t="str">
            <v>V</v>
          </cell>
          <cell r="B388" t="str">
            <v>1電力分野</v>
          </cell>
          <cell r="C388" t="str">
            <v>07社シ国内</v>
          </cell>
          <cell r="D388">
            <v>0</v>
          </cell>
          <cell r="E388">
            <v>0</v>
          </cell>
          <cell r="F388">
            <v>0</v>
          </cell>
          <cell r="G388">
            <v>0</v>
          </cell>
          <cell r="H388">
            <v>0</v>
          </cell>
          <cell r="I388">
            <v>0</v>
          </cell>
          <cell r="J388">
            <v>0</v>
          </cell>
        </row>
        <row r="389">
          <cell r="A389" t="str">
            <v>V</v>
          </cell>
          <cell r="B389" t="str">
            <v>1電力分野</v>
          </cell>
          <cell r="C389" t="str">
            <v>14社情</v>
          </cell>
          <cell r="D389">
            <v>0</v>
          </cell>
          <cell r="E389">
            <v>0</v>
          </cell>
          <cell r="F389">
            <v>0</v>
          </cell>
          <cell r="G389">
            <v>0</v>
          </cell>
          <cell r="H389">
            <v>0</v>
          </cell>
          <cell r="I389">
            <v>0</v>
          </cell>
          <cell r="J389">
            <v>0</v>
          </cell>
        </row>
        <row r="390">
          <cell r="A390" t="str">
            <v>V</v>
          </cell>
          <cell r="B390" t="str">
            <v>1電力分野</v>
          </cell>
          <cell r="C390" t="str">
            <v>16ＮＴＴ</v>
          </cell>
          <cell r="D390">
            <v>0</v>
          </cell>
          <cell r="E390">
            <v>0</v>
          </cell>
          <cell r="F390">
            <v>0</v>
          </cell>
          <cell r="G390">
            <v>0</v>
          </cell>
          <cell r="H390">
            <v>0</v>
          </cell>
          <cell r="I390">
            <v>0</v>
          </cell>
          <cell r="J390">
            <v>0</v>
          </cell>
        </row>
        <row r="391">
          <cell r="A391" t="str">
            <v>V</v>
          </cell>
          <cell r="B391" t="str">
            <v>1電力分野</v>
          </cell>
          <cell r="C391" t="str">
            <v>17電子</v>
          </cell>
          <cell r="D391">
            <v>0</v>
          </cell>
          <cell r="E391">
            <v>0</v>
          </cell>
          <cell r="F391">
            <v>0</v>
          </cell>
          <cell r="G391">
            <v>0</v>
          </cell>
          <cell r="H391">
            <v>0</v>
          </cell>
          <cell r="I391">
            <v>0</v>
          </cell>
          <cell r="J391">
            <v>0</v>
          </cell>
        </row>
        <row r="392">
          <cell r="A392" t="str">
            <v>V</v>
          </cell>
          <cell r="B392" t="str">
            <v>1電力分野</v>
          </cell>
          <cell r="C392" t="str">
            <v>20社供</v>
          </cell>
          <cell r="D392">
            <v>0</v>
          </cell>
          <cell r="E392">
            <v>0</v>
          </cell>
          <cell r="F392">
            <v>0</v>
          </cell>
          <cell r="G392">
            <v>0</v>
          </cell>
          <cell r="H392">
            <v>0</v>
          </cell>
          <cell r="I392">
            <v>0</v>
          </cell>
          <cell r="J392">
            <v>0</v>
          </cell>
        </row>
        <row r="393">
          <cell r="A393" t="str">
            <v>V</v>
          </cell>
          <cell r="B393" t="str">
            <v>1電力分野</v>
          </cell>
          <cell r="C393" t="str">
            <v>21直扱</v>
          </cell>
          <cell r="D393">
            <v>0</v>
          </cell>
          <cell r="E393">
            <v>0</v>
          </cell>
          <cell r="F393">
            <v>0</v>
          </cell>
          <cell r="G393">
            <v>0</v>
          </cell>
          <cell r="H393">
            <v>0</v>
          </cell>
          <cell r="I393">
            <v>0</v>
          </cell>
          <cell r="J393">
            <v>0</v>
          </cell>
        </row>
        <row r="394">
          <cell r="A394" t="str">
            <v>V</v>
          </cell>
          <cell r="B394" t="str">
            <v>1電力分野 計</v>
          </cell>
          <cell r="D394">
            <v>0</v>
          </cell>
          <cell r="E394">
            <v>0</v>
          </cell>
          <cell r="F394">
            <v>50</v>
          </cell>
          <cell r="G394">
            <v>0</v>
          </cell>
          <cell r="H394">
            <v>0</v>
          </cell>
          <cell r="I394">
            <v>2674</v>
          </cell>
          <cell r="J394">
            <v>2724</v>
          </cell>
        </row>
        <row r="395">
          <cell r="A395" t="str">
            <v>V</v>
          </cell>
          <cell r="B395" t="str">
            <v>2交通分野</v>
          </cell>
          <cell r="C395" t="str">
            <v>05交通国内</v>
          </cell>
          <cell r="D395">
            <v>90</v>
          </cell>
          <cell r="E395">
            <v>0</v>
          </cell>
          <cell r="F395">
            <v>0</v>
          </cell>
          <cell r="G395">
            <v>0</v>
          </cell>
          <cell r="H395">
            <v>0</v>
          </cell>
          <cell r="I395">
            <v>1182</v>
          </cell>
          <cell r="J395">
            <v>1272</v>
          </cell>
        </row>
        <row r="396">
          <cell r="A396" t="str">
            <v>V</v>
          </cell>
          <cell r="B396" t="str">
            <v>2交通分野</v>
          </cell>
          <cell r="C396" t="str">
            <v>07社シ国内</v>
          </cell>
          <cell r="D396">
            <v>0</v>
          </cell>
          <cell r="E396">
            <v>0</v>
          </cell>
          <cell r="F396">
            <v>0</v>
          </cell>
          <cell r="G396">
            <v>0</v>
          </cell>
          <cell r="H396">
            <v>0</v>
          </cell>
          <cell r="I396">
            <v>0</v>
          </cell>
          <cell r="J396">
            <v>0</v>
          </cell>
        </row>
        <row r="397">
          <cell r="A397" t="str">
            <v>V</v>
          </cell>
          <cell r="B397" t="str">
            <v>2交通分野</v>
          </cell>
          <cell r="C397" t="str">
            <v>21直扱</v>
          </cell>
          <cell r="D397">
            <v>0</v>
          </cell>
          <cell r="E397">
            <v>0</v>
          </cell>
          <cell r="F397">
            <v>0</v>
          </cell>
          <cell r="G397">
            <v>0</v>
          </cell>
          <cell r="H397">
            <v>0</v>
          </cell>
          <cell r="I397">
            <v>0</v>
          </cell>
          <cell r="J397">
            <v>0</v>
          </cell>
        </row>
        <row r="398">
          <cell r="A398" t="str">
            <v>V</v>
          </cell>
          <cell r="B398" t="str">
            <v>2交通分野 計</v>
          </cell>
          <cell r="D398">
            <v>90</v>
          </cell>
          <cell r="E398">
            <v>0</v>
          </cell>
          <cell r="F398">
            <v>0</v>
          </cell>
          <cell r="G398">
            <v>0</v>
          </cell>
          <cell r="H398">
            <v>0</v>
          </cell>
          <cell r="I398">
            <v>1182</v>
          </cell>
          <cell r="J398">
            <v>1272</v>
          </cell>
        </row>
        <row r="399">
          <cell r="A399" t="str">
            <v>V</v>
          </cell>
          <cell r="B399" t="str">
            <v>3公共分野</v>
          </cell>
          <cell r="C399" t="str">
            <v>07社シ国内</v>
          </cell>
          <cell r="D399">
            <v>0</v>
          </cell>
          <cell r="E399">
            <v>0</v>
          </cell>
          <cell r="F399">
            <v>0</v>
          </cell>
          <cell r="G399">
            <v>0</v>
          </cell>
          <cell r="H399">
            <v>0</v>
          </cell>
          <cell r="I399">
            <v>714</v>
          </cell>
          <cell r="J399">
            <v>714</v>
          </cell>
        </row>
        <row r="400">
          <cell r="A400" t="str">
            <v>V</v>
          </cell>
          <cell r="B400" t="str">
            <v>3公共分野</v>
          </cell>
          <cell r="C400" t="str">
            <v>08ビル</v>
          </cell>
          <cell r="D400">
            <v>0</v>
          </cell>
          <cell r="E400">
            <v>0</v>
          </cell>
          <cell r="F400">
            <v>0</v>
          </cell>
          <cell r="G400">
            <v>0</v>
          </cell>
          <cell r="H400">
            <v>0</v>
          </cell>
          <cell r="I400">
            <v>0</v>
          </cell>
          <cell r="J400">
            <v>0</v>
          </cell>
        </row>
        <row r="401">
          <cell r="A401" t="str">
            <v>V</v>
          </cell>
          <cell r="B401" t="str">
            <v>3公共分野</v>
          </cell>
          <cell r="C401" t="str">
            <v>14社情</v>
          </cell>
          <cell r="D401">
            <v>0</v>
          </cell>
          <cell r="E401">
            <v>0</v>
          </cell>
          <cell r="F401">
            <v>0</v>
          </cell>
          <cell r="G401">
            <v>0</v>
          </cell>
          <cell r="H401">
            <v>0</v>
          </cell>
          <cell r="I401">
            <v>0</v>
          </cell>
          <cell r="J401">
            <v>0</v>
          </cell>
        </row>
        <row r="402">
          <cell r="A402" t="str">
            <v>V</v>
          </cell>
          <cell r="B402" t="str">
            <v>3公共分野</v>
          </cell>
          <cell r="C402" t="str">
            <v>20社供</v>
          </cell>
          <cell r="D402">
            <v>0</v>
          </cell>
          <cell r="E402">
            <v>0</v>
          </cell>
          <cell r="F402">
            <v>0</v>
          </cell>
          <cell r="G402">
            <v>0</v>
          </cell>
          <cell r="H402">
            <v>0</v>
          </cell>
          <cell r="I402">
            <v>0</v>
          </cell>
          <cell r="J402">
            <v>0</v>
          </cell>
        </row>
        <row r="403">
          <cell r="A403" t="str">
            <v>V</v>
          </cell>
          <cell r="B403" t="str">
            <v>3公共分野</v>
          </cell>
          <cell r="C403" t="str">
            <v>21直扱</v>
          </cell>
          <cell r="D403">
            <v>0</v>
          </cell>
          <cell r="E403">
            <v>0</v>
          </cell>
          <cell r="F403">
            <v>0</v>
          </cell>
          <cell r="G403">
            <v>0</v>
          </cell>
          <cell r="H403">
            <v>0</v>
          </cell>
          <cell r="I403">
            <v>0</v>
          </cell>
          <cell r="J403">
            <v>0</v>
          </cell>
        </row>
        <row r="404">
          <cell r="A404" t="str">
            <v>V</v>
          </cell>
          <cell r="B404" t="str">
            <v>3公共分野 計</v>
          </cell>
          <cell r="D404">
            <v>0</v>
          </cell>
          <cell r="E404">
            <v>0</v>
          </cell>
          <cell r="F404">
            <v>0</v>
          </cell>
          <cell r="G404">
            <v>0</v>
          </cell>
          <cell r="H404">
            <v>0</v>
          </cell>
          <cell r="I404">
            <v>714</v>
          </cell>
          <cell r="J404">
            <v>714</v>
          </cell>
        </row>
        <row r="405">
          <cell r="A405" t="str">
            <v>V</v>
          </cell>
          <cell r="B405" t="str">
            <v>4ビル管理</v>
          </cell>
          <cell r="C405" t="str">
            <v>01電力</v>
          </cell>
          <cell r="D405">
            <v>0</v>
          </cell>
          <cell r="E405">
            <v>0</v>
          </cell>
          <cell r="F405">
            <v>0</v>
          </cell>
          <cell r="G405">
            <v>0</v>
          </cell>
          <cell r="H405">
            <v>0</v>
          </cell>
          <cell r="I405">
            <v>10</v>
          </cell>
          <cell r="J405">
            <v>10</v>
          </cell>
        </row>
        <row r="406">
          <cell r="A406" t="str">
            <v>V</v>
          </cell>
          <cell r="B406" t="str">
            <v>4ビル管理</v>
          </cell>
          <cell r="C406" t="str">
            <v>03産業国内</v>
          </cell>
          <cell r="D406">
            <v>0</v>
          </cell>
          <cell r="E406">
            <v>0</v>
          </cell>
          <cell r="F406">
            <v>0</v>
          </cell>
          <cell r="G406">
            <v>0</v>
          </cell>
          <cell r="H406">
            <v>0</v>
          </cell>
          <cell r="I406">
            <v>0</v>
          </cell>
          <cell r="J406">
            <v>0</v>
          </cell>
        </row>
        <row r="407">
          <cell r="A407" t="str">
            <v>V</v>
          </cell>
          <cell r="B407" t="str">
            <v>4ビル管理</v>
          </cell>
          <cell r="C407" t="str">
            <v>05交通国内</v>
          </cell>
          <cell r="D407">
            <v>0</v>
          </cell>
          <cell r="E407">
            <v>0</v>
          </cell>
          <cell r="F407">
            <v>0</v>
          </cell>
          <cell r="G407">
            <v>0</v>
          </cell>
          <cell r="H407">
            <v>0</v>
          </cell>
          <cell r="I407">
            <v>0</v>
          </cell>
          <cell r="J407">
            <v>0</v>
          </cell>
        </row>
        <row r="408">
          <cell r="A408" t="str">
            <v>V</v>
          </cell>
          <cell r="B408" t="str">
            <v>4ビル管理</v>
          </cell>
          <cell r="C408" t="str">
            <v>07社シ国内</v>
          </cell>
          <cell r="D408">
            <v>0</v>
          </cell>
          <cell r="E408">
            <v>0</v>
          </cell>
          <cell r="F408">
            <v>0</v>
          </cell>
          <cell r="G408">
            <v>0</v>
          </cell>
          <cell r="H408">
            <v>0</v>
          </cell>
          <cell r="I408">
            <v>0</v>
          </cell>
          <cell r="J408">
            <v>0</v>
          </cell>
        </row>
        <row r="409">
          <cell r="A409" t="str">
            <v>V</v>
          </cell>
          <cell r="B409" t="str">
            <v>4ビル管理</v>
          </cell>
          <cell r="C409" t="str">
            <v>08ビル</v>
          </cell>
          <cell r="D409">
            <v>0</v>
          </cell>
          <cell r="E409">
            <v>0</v>
          </cell>
          <cell r="F409">
            <v>0</v>
          </cell>
          <cell r="G409">
            <v>0</v>
          </cell>
          <cell r="H409">
            <v>0</v>
          </cell>
          <cell r="I409">
            <v>18</v>
          </cell>
          <cell r="J409">
            <v>18</v>
          </cell>
        </row>
        <row r="410">
          <cell r="A410" t="str">
            <v>V</v>
          </cell>
          <cell r="B410" t="str">
            <v>4ビル管理</v>
          </cell>
          <cell r="C410" t="str">
            <v>14社情</v>
          </cell>
          <cell r="D410">
            <v>0</v>
          </cell>
          <cell r="E410">
            <v>0</v>
          </cell>
          <cell r="F410">
            <v>0</v>
          </cell>
          <cell r="G410">
            <v>0</v>
          </cell>
          <cell r="H410">
            <v>0</v>
          </cell>
          <cell r="I410">
            <v>0</v>
          </cell>
          <cell r="J410">
            <v>0</v>
          </cell>
        </row>
        <row r="411">
          <cell r="A411" t="str">
            <v>V</v>
          </cell>
          <cell r="B411" t="str">
            <v>4ビル管理</v>
          </cell>
          <cell r="C411" t="str">
            <v>21直扱</v>
          </cell>
          <cell r="D411">
            <v>0</v>
          </cell>
          <cell r="E411">
            <v>0</v>
          </cell>
          <cell r="F411">
            <v>0</v>
          </cell>
          <cell r="G411">
            <v>0</v>
          </cell>
          <cell r="H411">
            <v>0</v>
          </cell>
          <cell r="I411">
            <v>0</v>
          </cell>
          <cell r="J411">
            <v>0</v>
          </cell>
        </row>
        <row r="412">
          <cell r="A412" t="str">
            <v>V</v>
          </cell>
          <cell r="B412" t="str">
            <v>4ビル管理 計</v>
          </cell>
          <cell r="D412">
            <v>0</v>
          </cell>
          <cell r="E412">
            <v>0</v>
          </cell>
          <cell r="F412">
            <v>0</v>
          </cell>
          <cell r="G412">
            <v>0</v>
          </cell>
          <cell r="H412">
            <v>0</v>
          </cell>
          <cell r="I412">
            <v>28</v>
          </cell>
          <cell r="J412">
            <v>28</v>
          </cell>
        </row>
        <row r="413">
          <cell r="A413" t="str">
            <v>V</v>
          </cell>
          <cell r="B413" t="str">
            <v>5情報通信,警察,電機分野他</v>
          </cell>
          <cell r="C413" t="str">
            <v>03産業国内</v>
          </cell>
          <cell r="D413">
            <v>0</v>
          </cell>
          <cell r="E413">
            <v>0</v>
          </cell>
          <cell r="F413">
            <v>0</v>
          </cell>
          <cell r="G413">
            <v>0</v>
          </cell>
          <cell r="H413">
            <v>0</v>
          </cell>
          <cell r="I413">
            <v>0</v>
          </cell>
          <cell r="J413">
            <v>0</v>
          </cell>
        </row>
        <row r="414">
          <cell r="A414" t="str">
            <v>V</v>
          </cell>
          <cell r="B414" t="str">
            <v>5情報通信,警察,電機分野他</v>
          </cell>
          <cell r="C414" t="str">
            <v>07社シ国内</v>
          </cell>
          <cell r="D414">
            <v>0</v>
          </cell>
          <cell r="E414">
            <v>0</v>
          </cell>
          <cell r="F414">
            <v>0</v>
          </cell>
          <cell r="G414">
            <v>0</v>
          </cell>
          <cell r="H414">
            <v>0</v>
          </cell>
          <cell r="I414">
            <v>0</v>
          </cell>
          <cell r="J414">
            <v>0</v>
          </cell>
        </row>
        <row r="415">
          <cell r="A415" t="str">
            <v>V</v>
          </cell>
          <cell r="B415" t="str">
            <v>5情報通信,警察,電機分野他</v>
          </cell>
          <cell r="C415" t="str">
            <v>14社情</v>
          </cell>
          <cell r="D415">
            <v>0</v>
          </cell>
          <cell r="E415">
            <v>0</v>
          </cell>
          <cell r="F415">
            <v>0</v>
          </cell>
          <cell r="G415">
            <v>0</v>
          </cell>
          <cell r="H415">
            <v>0</v>
          </cell>
          <cell r="I415">
            <v>1200</v>
          </cell>
          <cell r="J415">
            <v>1200</v>
          </cell>
        </row>
        <row r="416">
          <cell r="A416" t="str">
            <v>V</v>
          </cell>
          <cell r="B416" t="str">
            <v>5情報通信,警察,電機分野他</v>
          </cell>
          <cell r="C416" t="str">
            <v>15通信</v>
          </cell>
          <cell r="D416">
            <v>0</v>
          </cell>
          <cell r="E416">
            <v>0</v>
          </cell>
          <cell r="F416">
            <v>0</v>
          </cell>
          <cell r="G416">
            <v>0</v>
          </cell>
          <cell r="H416">
            <v>0</v>
          </cell>
          <cell r="I416">
            <v>0</v>
          </cell>
          <cell r="J416">
            <v>0</v>
          </cell>
        </row>
        <row r="417">
          <cell r="A417" t="str">
            <v>V</v>
          </cell>
          <cell r="B417" t="str">
            <v>5情報通信,警察,電機分野他</v>
          </cell>
          <cell r="C417" t="str">
            <v>20社供</v>
          </cell>
          <cell r="D417">
            <v>0</v>
          </cell>
          <cell r="E417">
            <v>0</v>
          </cell>
          <cell r="F417">
            <v>0</v>
          </cell>
          <cell r="G417">
            <v>0</v>
          </cell>
          <cell r="H417">
            <v>0</v>
          </cell>
          <cell r="I417">
            <v>0</v>
          </cell>
          <cell r="J417">
            <v>0</v>
          </cell>
        </row>
        <row r="418">
          <cell r="A418" t="str">
            <v>V</v>
          </cell>
          <cell r="B418" t="str">
            <v>5情報通信,警察,電機分野他</v>
          </cell>
          <cell r="C418" t="str">
            <v>21直扱</v>
          </cell>
          <cell r="D418">
            <v>0</v>
          </cell>
          <cell r="E418">
            <v>0</v>
          </cell>
          <cell r="F418">
            <v>0</v>
          </cell>
          <cell r="G418">
            <v>0</v>
          </cell>
          <cell r="H418">
            <v>0</v>
          </cell>
          <cell r="I418">
            <v>0</v>
          </cell>
          <cell r="J418">
            <v>0</v>
          </cell>
        </row>
        <row r="419">
          <cell r="A419" t="str">
            <v>V</v>
          </cell>
          <cell r="B419" t="str">
            <v>5情報通信,警察,電機分野他 計</v>
          </cell>
          <cell r="D419">
            <v>0</v>
          </cell>
          <cell r="E419">
            <v>0</v>
          </cell>
          <cell r="F419">
            <v>0</v>
          </cell>
          <cell r="G419">
            <v>0</v>
          </cell>
          <cell r="H419">
            <v>0</v>
          </cell>
          <cell r="I419">
            <v>1200</v>
          </cell>
          <cell r="J419">
            <v>1200</v>
          </cell>
        </row>
        <row r="420">
          <cell r="A420" t="str">
            <v>V</v>
          </cell>
          <cell r="B420" t="str">
            <v>5情報通信,発券,警察,電機分野他</v>
          </cell>
          <cell r="C420" t="str">
            <v>05交通国内</v>
          </cell>
          <cell r="D420">
            <v>0</v>
          </cell>
          <cell r="E420">
            <v>0</v>
          </cell>
          <cell r="F420">
            <v>0</v>
          </cell>
          <cell r="G420">
            <v>0</v>
          </cell>
          <cell r="H420">
            <v>0</v>
          </cell>
          <cell r="I420">
            <v>0</v>
          </cell>
          <cell r="J420">
            <v>0</v>
          </cell>
        </row>
        <row r="421">
          <cell r="A421" t="str">
            <v>V</v>
          </cell>
          <cell r="B421" t="str">
            <v>5情報通信,発券,警察,電機分野他</v>
          </cell>
          <cell r="C421" t="str">
            <v>10機器</v>
          </cell>
          <cell r="D421">
            <v>0</v>
          </cell>
          <cell r="E421">
            <v>0</v>
          </cell>
          <cell r="F421">
            <v>0</v>
          </cell>
          <cell r="G421">
            <v>0</v>
          </cell>
          <cell r="H421">
            <v>0</v>
          </cell>
          <cell r="I421">
            <v>0</v>
          </cell>
          <cell r="J421">
            <v>0</v>
          </cell>
        </row>
        <row r="422">
          <cell r="A422" t="str">
            <v>V</v>
          </cell>
          <cell r="B422" t="str">
            <v>5情報通信,発券,警察,電機分野他</v>
          </cell>
          <cell r="C422" t="str">
            <v>15通信</v>
          </cell>
          <cell r="D422">
            <v>0</v>
          </cell>
          <cell r="E422">
            <v>0</v>
          </cell>
          <cell r="F422">
            <v>0</v>
          </cell>
          <cell r="G422">
            <v>0</v>
          </cell>
          <cell r="H422">
            <v>0</v>
          </cell>
          <cell r="I422">
            <v>0</v>
          </cell>
          <cell r="J422">
            <v>0</v>
          </cell>
        </row>
        <row r="423">
          <cell r="A423" t="str">
            <v>V</v>
          </cell>
          <cell r="B423" t="str">
            <v>5情報通信,発券,警察,電機分野他</v>
          </cell>
          <cell r="C423" t="str">
            <v>17電子</v>
          </cell>
          <cell r="D423">
            <v>0</v>
          </cell>
          <cell r="E423">
            <v>0</v>
          </cell>
          <cell r="F423">
            <v>0</v>
          </cell>
          <cell r="G423">
            <v>0</v>
          </cell>
          <cell r="H423">
            <v>0</v>
          </cell>
          <cell r="I423">
            <v>0</v>
          </cell>
          <cell r="J423">
            <v>0</v>
          </cell>
        </row>
        <row r="424">
          <cell r="A424" t="str">
            <v>V</v>
          </cell>
          <cell r="B424" t="str">
            <v>5情報通信,発券,警察,電機分野他</v>
          </cell>
          <cell r="C424" t="str">
            <v>21直扱</v>
          </cell>
          <cell r="D424">
            <v>0</v>
          </cell>
          <cell r="E424">
            <v>0</v>
          </cell>
          <cell r="F424">
            <v>0</v>
          </cell>
          <cell r="G424">
            <v>0</v>
          </cell>
          <cell r="H424">
            <v>0</v>
          </cell>
          <cell r="I424">
            <v>0</v>
          </cell>
          <cell r="J424">
            <v>0</v>
          </cell>
        </row>
        <row r="425">
          <cell r="A425" t="str">
            <v>V</v>
          </cell>
          <cell r="B425" t="str">
            <v>5情報通信,発券,警察,電機分野他 計</v>
          </cell>
          <cell r="D425">
            <v>0</v>
          </cell>
          <cell r="E425">
            <v>0</v>
          </cell>
          <cell r="F425">
            <v>0</v>
          </cell>
          <cell r="G425">
            <v>0</v>
          </cell>
          <cell r="H425">
            <v>0</v>
          </cell>
          <cell r="I425">
            <v>0</v>
          </cell>
          <cell r="J425">
            <v>0</v>
          </cell>
        </row>
        <row r="426">
          <cell r="A426" t="str">
            <v>V 計</v>
          </cell>
          <cell r="D426">
            <v>90</v>
          </cell>
          <cell r="E426">
            <v>0</v>
          </cell>
          <cell r="F426">
            <v>50</v>
          </cell>
          <cell r="G426">
            <v>0</v>
          </cell>
          <cell r="H426">
            <v>0</v>
          </cell>
          <cell r="I426">
            <v>5798</v>
          </cell>
          <cell r="J426">
            <v>5938</v>
          </cell>
        </row>
        <row r="427">
          <cell r="A427" t="str">
            <v>Z</v>
          </cell>
          <cell r="B427" t="str">
            <v>その他</v>
          </cell>
          <cell r="C427" t="str">
            <v>01電力</v>
          </cell>
          <cell r="D427">
            <v>0</v>
          </cell>
          <cell r="E427">
            <v>0</v>
          </cell>
          <cell r="F427">
            <v>0</v>
          </cell>
          <cell r="G427">
            <v>0</v>
          </cell>
          <cell r="H427">
            <v>0</v>
          </cell>
          <cell r="I427">
            <v>0</v>
          </cell>
          <cell r="J427">
            <v>0</v>
          </cell>
        </row>
        <row r="428">
          <cell r="A428" t="str">
            <v>Z</v>
          </cell>
          <cell r="B428" t="str">
            <v>その他</v>
          </cell>
          <cell r="C428" t="str">
            <v>02電力海</v>
          </cell>
          <cell r="D428">
            <v>0</v>
          </cell>
          <cell r="E428">
            <v>0</v>
          </cell>
          <cell r="F428">
            <v>0</v>
          </cell>
          <cell r="G428">
            <v>0</v>
          </cell>
          <cell r="H428">
            <v>0</v>
          </cell>
          <cell r="I428">
            <v>0</v>
          </cell>
          <cell r="J428">
            <v>0</v>
          </cell>
        </row>
        <row r="429">
          <cell r="A429" t="str">
            <v>Z</v>
          </cell>
          <cell r="B429" t="str">
            <v>その他</v>
          </cell>
          <cell r="C429" t="str">
            <v>03産業国内</v>
          </cell>
          <cell r="D429">
            <v>0</v>
          </cell>
          <cell r="E429">
            <v>0</v>
          </cell>
          <cell r="F429">
            <v>0</v>
          </cell>
          <cell r="G429">
            <v>0</v>
          </cell>
          <cell r="H429">
            <v>0</v>
          </cell>
          <cell r="I429">
            <v>0</v>
          </cell>
          <cell r="J429">
            <v>0</v>
          </cell>
        </row>
        <row r="430">
          <cell r="A430" t="str">
            <v>Z</v>
          </cell>
          <cell r="B430" t="str">
            <v>その他</v>
          </cell>
          <cell r="C430" t="str">
            <v>04産業海外</v>
          </cell>
          <cell r="D430">
            <v>0</v>
          </cell>
          <cell r="E430">
            <v>0</v>
          </cell>
          <cell r="F430">
            <v>0</v>
          </cell>
          <cell r="G430">
            <v>0</v>
          </cell>
          <cell r="H430">
            <v>0</v>
          </cell>
          <cell r="I430">
            <v>0</v>
          </cell>
          <cell r="J430">
            <v>0</v>
          </cell>
        </row>
        <row r="431">
          <cell r="A431" t="str">
            <v>Z</v>
          </cell>
          <cell r="B431" t="str">
            <v>その他</v>
          </cell>
          <cell r="C431" t="str">
            <v>07社シ国内</v>
          </cell>
          <cell r="D431">
            <v>0</v>
          </cell>
          <cell r="E431">
            <v>0</v>
          </cell>
          <cell r="F431">
            <v>0</v>
          </cell>
          <cell r="G431">
            <v>0</v>
          </cell>
          <cell r="H431">
            <v>0</v>
          </cell>
          <cell r="I431">
            <v>0</v>
          </cell>
          <cell r="J431">
            <v>0</v>
          </cell>
        </row>
        <row r="432">
          <cell r="A432" t="str">
            <v>Z</v>
          </cell>
          <cell r="B432" t="str">
            <v>その他</v>
          </cell>
          <cell r="C432" t="str">
            <v>08ビル</v>
          </cell>
          <cell r="D432">
            <v>0</v>
          </cell>
          <cell r="E432">
            <v>0</v>
          </cell>
          <cell r="F432">
            <v>0</v>
          </cell>
          <cell r="G432">
            <v>0</v>
          </cell>
          <cell r="H432">
            <v>0</v>
          </cell>
          <cell r="I432">
            <v>0</v>
          </cell>
          <cell r="J432">
            <v>0</v>
          </cell>
        </row>
        <row r="433">
          <cell r="A433" t="str">
            <v>Z</v>
          </cell>
          <cell r="B433" t="str">
            <v>その他</v>
          </cell>
          <cell r="C433" t="str">
            <v>10機器</v>
          </cell>
          <cell r="D433">
            <v>0</v>
          </cell>
          <cell r="E433">
            <v>0</v>
          </cell>
          <cell r="F433">
            <v>0</v>
          </cell>
          <cell r="G433">
            <v>0</v>
          </cell>
          <cell r="H433">
            <v>0</v>
          </cell>
          <cell r="I433">
            <v>0</v>
          </cell>
          <cell r="J433">
            <v>0</v>
          </cell>
        </row>
        <row r="434">
          <cell r="A434" t="str">
            <v>Z</v>
          </cell>
          <cell r="B434" t="str">
            <v>その他</v>
          </cell>
          <cell r="C434" t="str">
            <v>20社供</v>
          </cell>
          <cell r="D434">
            <v>0</v>
          </cell>
          <cell r="E434">
            <v>0</v>
          </cell>
          <cell r="F434">
            <v>0</v>
          </cell>
          <cell r="G434">
            <v>0</v>
          </cell>
          <cell r="H434">
            <v>0</v>
          </cell>
          <cell r="I434">
            <v>0</v>
          </cell>
          <cell r="J434">
            <v>0</v>
          </cell>
        </row>
        <row r="435">
          <cell r="A435" t="str">
            <v>Z</v>
          </cell>
          <cell r="B435" t="str">
            <v>その他</v>
          </cell>
          <cell r="C435" t="str">
            <v>21直扱</v>
          </cell>
          <cell r="D435">
            <v>0</v>
          </cell>
          <cell r="E435">
            <v>0</v>
          </cell>
          <cell r="F435">
            <v>0</v>
          </cell>
          <cell r="G435">
            <v>0</v>
          </cell>
          <cell r="H435">
            <v>0</v>
          </cell>
          <cell r="I435">
            <v>0</v>
          </cell>
          <cell r="J435">
            <v>0</v>
          </cell>
        </row>
        <row r="436">
          <cell r="A436" t="str">
            <v>Z</v>
          </cell>
          <cell r="B436" t="str">
            <v>その他 計</v>
          </cell>
          <cell r="D436">
            <v>0</v>
          </cell>
          <cell r="E436">
            <v>0</v>
          </cell>
          <cell r="F436">
            <v>0</v>
          </cell>
          <cell r="G436">
            <v>0</v>
          </cell>
          <cell r="H436">
            <v>0</v>
          </cell>
          <cell r="I436">
            <v>0</v>
          </cell>
          <cell r="J436">
            <v>0</v>
          </cell>
        </row>
        <row r="437">
          <cell r="A437" t="str">
            <v>Z 計</v>
          </cell>
          <cell r="D437">
            <v>0</v>
          </cell>
          <cell r="E437">
            <v>0</v>
          </cell>
          <cell r="F437">
            <v>0</v>
          </cell>
          <cell r="G437">
            <v>0</v>
          </cell>
          <cell r="H437">
            <v>0</v>
          </cell>
          <cell r="I437">
            <v>0</v>
          </cell>
          <cell r="J437">
            <v>0</v>
          </cell>
        </row>
        <row r="438">
          <cell r="A438" t="str">
            <v>総計</v>
          </cell>
          <cell r="D438">
            <v>3283</v>
          </cell>
          <cell r="E438">
            <v>2505</v>
          </cell>
          <cell r="F438">
            <v>3663</v>
          </cell>
          <cell r="G438">
            <v>280</v>
          </cell>
          <cell r="H438">
            <v>2362</v>
          </cell>
          <cell r="I438">
            <v>43660</v>
          </cell>
          <cell r="J438">
            <v>55753</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TCI Price"/>
      <sheetName val="人工  (2)"/>
      <sheetName val="Sheet2"/>
      <sheetName val="電気BQ"/>
      <sheetName val="BQ表(ＨＲＳＧ計装材) "/>
      <sheetName val="BQ表(ST計装材)"/>
      <sheetName val="BQ表(GT計装材)"/>
      <sheetName val="人工 "/>
      <sheetName val="ST人工数"/>
      <sheetName val="GT人工数"/>
      <sheetName val="HRSG人工数"/>
      <sheetName val="ﾊﾟﾗﾅ実績"/>
      <sheetName val="Baker線図 （X20) "/>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コピー ～ 】05年計経営計画_041222"/>
      <sheetName val="各部加工費"/>
      <sheetName val="各部目標"/>
      <sheetName val="#REF"/>
    </sheetNames>
    <sheetDataSet>
      <sheetData sheetId="0" refreshError="1"/>
      <sheetData sheetId="1" refreshError="1"/>
      <sheetData sheetId="2" refreshError="1"/>
      <sheetData sheetId="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
      <sheetName val="材料内訳(8項目)"/>
      <sheetName val="材料内訳(7項目)"/>
      <sheetName val="材料マスタ"/>
      <sheetName val="引合情報"/>
      <sheetName val="GT人工数"/>
      <sheetName val="材料EXTRA"/>
      <sheetName val=" ｹ-ﾌﾞﾙ"/>
    </sheetNames>
    <sheetDataSet>
      <sheetData sheetId="0"/>
      <sheetData sheetId="1"/>
      <sheetData sheetId="2"/>
      <sheetData sheetId="3" refreshError="1"/>
      <sheetData sheetId="4" refreshError="1"/>
      <sheetData sheetId="5" refreshError="1"/>
      <sheetData sheetId="6" refreshError="1"/>
      <sheetData sheetId="7"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Sheet1"/>
      <sheetName val="Sheet3"/>
      <sheetName val="受電能力"/>
      <sheetName val="定数"/>
    </sheetNames>
    <sheetDataSet>
      <sheetData sheetId="0">
        <row r="4">
          <cell r="E4" t="str">
            <v>多田</v>
          </cell>
        </row>
        <row r="5">
          <cell r="E5" t="str">
            <v>阪中</v>
          </cell>
        </row>
        <row r="6">
          <cell r="E6" t="str">
            <v>上田</v>
          </cell>
        </row>
        <row r="7">
          <cell r="E7" t="str">
            <v>高田</v>
          </cell>
        </row>
        <row r="8">
          <cell r="E8" t="str">
            <v>田村</v>
          </cell>
        </row>
        <row r="9">
          <cell r="E9" t="str">
            <v>加藤</v>
          </cell>
        </row>
        <row r="10">
          <cell r="E10" t="str">
            <v>井上</v>
          </cell>
        </row>
        <row r="11">
          <cell r="E11" t="str">
            <v>森本</v>
          </cell>
        </row>
        <row r="12">
          <cell r="E12" t="str">
            <v>松井</v>
          </cell>
        </row>
        <row r="13">
          <cell r="E13" t="str">
            <v>陸川</v>
          </cell>
        </row>
        <row r="14">
          <cell r="E14" t="str">
            <v>池田</v>
          </cell>
        </row>
        <row r="15">
          <cell r="E15" t="str">
            <v>中野</v>
          </cell>
        </row>
        <row r="16">
          <cell r="E16" t="str">
            <v>重黒木</v>
          </cell>
        </row>
        <row r="17">
          <cell r="E17" t="str">
            <v>久保</v>
          </cell>
        </row>
        <row r="18">
          <cell r="E18" t="str">
            <v>坂本</v>
          </cell>
        </row>
        <row r="19">
          <cell r="E19" t="str">
            <v>西</v>
          </cell>
        </row>
        <row r="20">
          <cell r="E20" t="str">
            <v>小畑</v>
          </cell>
        </row>
        <row r="21">
          <cell r="E21" t="str">
            <v>千旦</v>
          </cell>
        </row>
        <row r="22">
          <cell r="E22" t="str">
            <v>田端</v>
          </cell>
        </row>
        <row r="23">
          <cell r="E23" t="str">
            <v>谷川</v>
          </cell>
        </row>
        <row r="24">
          <cell r="E24" t="str">
            <v>石田</v>
          </cell>
        </row>
        <row r="25">
          <cell r="E25" t="str">
            <v>前田</v>
          </cell>
        </row>
        <row r="26">
          <cell r="E26" t="str">
            <v>濱野</v>
          </cell>
        </row>
        <row r="27">
          <cell r="E27" t="str">
            <v>酒井</v>
          </cell>
        </row>
      </sheetData>
      <sheetData sheetId="1"/>
      <sheetData sheetId="2"/>
      <sheetData sheetId="3" refreshError="1"/>
      <sheetData sheetId="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号説明"/>
      <sheetName val="ＫＡＨ"/>
      <sheetName val="ＫＡＨ地区別"/>
      <sheetName val="Baker線図 （X20) "/>
    </sheetNames>
    <sheetDataSet>
      <sheetData sheetId="0" refreshError="1"/>
      <sheetData sheetId="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502対策(A)"/>
      <sheetName val="V502対策(B)"/>
      <sheetName val="V503対策(A) "/>
      <sheetName val="V503対策(B)"/>
      <sheetName val="Sheet1"/>
      <sheetName val="V502対策_A_"/>
      <sheetName val="V502対策_B_"/>
      <sheetName val="情報入力"/>
      <sheetName val="読込ﾃﾞｰﾀ"/>
      <sheetName val="生産品対策状況"/>
      <sheetName val="使用マニュアル"/>
      <sheetName val="影響調査_一覧"/>
      <sheetName val="ROM_RAM計算"/>
      <sheetName val="SW設計図面"/>
      <sheetName val="K制御懸念点"/>
      <sheetName val="リスト"/>
      <sheetName val="AUST_2"/>
      <sheetName val="V503対策(A)_"/>
    </sheetNames>
    <sheetDataSet>
      <sheetData sheetId="0" refreshError="1">
        <row r="6">
          <cell r="D6" t="str">
            <v>背番号</v>
          </cell>
          <cell r="E6" t="str">
            <v>機種名</v>
          </cell>
          <cell r="F6" t="str">
            <v>機種コード</v>
          </cell>
          <cell r="G6" t="str">
            <v>組立台数</v>
          </cell>
          <cell r="H6" t="str">
            <v>製造番号(開始)</v>
          </cell>
          <cell r="I6" t="str">
            <v>対象</v>
          </cell>
          <cell r="J6" t="str">
            <v>実施日</v>
          </cell>
          <cell r="K6" t="str">
            <v>場所</v>
          </cell>
        </row>
        <row r="7">
          <cell r="D7" t="str">
            <v>A6187</v>
          </cell>
          <cell r="E7" t="str">
            <v>P800SM-E</v>
          </cell>
          <cell r="G7">
            <v>1</v>
          </cell>
        </row>
        <row r="8">
          <cell r="D8" t="str">
            <v>A6213</v>
          </cell>
          <cell r="E8" t="str">
            <v>PFD-P560MT-A-6</v>
          </cell>
          <cell r="F8" t="str">
            <v>PA01888G11</v>
          </cell>
          <cell r="G8">
            <v>3</v>
          </cell>
          <cell r="H8" t="str">
            <v>46810001</v>
          </cell>
        </row>
        <row r="9">
          <cell r="D9" t="str">
            <v>A62491</v>
          </cell>
          <cell r="E9" t="str">
            <v>PURY-P500YEM-A</v>
          </cell>
          <cell r="F9" t="str">
            <v>PA01911G30</v>
          </cell>
          <cell r="G9">
            <v>9</v>
          </cell>
          <cell r="H9" t="str">
            <v>46W00246</v>
          </cell>
        </row>
        <row r="10">
          <cell r="D10" t="str">
            <v>A62492</v>
          </cell>
          <cell r="E10" t="str">
            <v>PURY-P500YEM-A</v>
          </cell>
          <cell r="F10" t="str">
            <v>PA01911G30</v>
          </cell>
          <cell r="G10">
            <v>1</v>
          </cell>
          <cell r="H10" t="str">
            <v>46891001</v>
          </cell>
        </row>
        <row r="11">
          <cell r="D11" t="str">
            <v>A62493</v>
          </cell>
          <cell r="E11" t="str">
            <v>PURY-P500YEM-A</v>
          </cell>
          <cell r="F11" t="str">
            <v>PA01911G30</v>
          </cell>
          <cell r="G11">
            <v>2</v>
          </cell>
          <cell r="H11" t="str">
            <v>46896001</v>
          </cell>
        </row>
        <row r="12">
          <cell r="D12" t="str">
            <v>A6250</v>
          </cell>
          <cell r="E12" t="str">
            <v>PUHY-P400EM-A</v>
          </cell>
          <cell r="F12" t="str">
            <v>PA01994G01</v>
          </cell>
          <cell r="G12">
            <v>1</v>
          </cell>
          <cell r="H12" t="str">
            <v>46W00203</v>
          </cell>
        </row>
        <row r="13">
          <cell r="D13" t="str">
            <v>A6252</v>
          </cell>
          <cell r="E13" t="str">
            <v>PUHV-P450M-E</v>
          </cell>
          <cell r="F13" t="str">
            <v>PA02011G01</v>
          </cell>
          <cell r="G13">
            <v>10</v>
          </cell>
          <cell r="H13" t="str">
            <v>46W00267</v>
          </cell>
          <cell r="I13" t="str">
            <v>●</v>
          </cell>
        </row>
        <row r="14">
          <cell r="D14" t="str">
            <v>A6252</v>
          </cell>
          <cell r="E14" t="str">
            <v>V-P450M-E</v>
          </cell>
          <cell r="G14">
            <v>1</v>
          </cell>
          <cell r="H14" t="str">
            <v>46W00273</v>
          </cell>
          <cell r="I14" t="str">
            <v>●</v>
          </cell>
          <cell r="J14" t="str">
            <v>7/2</v>
          </cell>
          <cell r="K14" t="str">
            <v>ﾗｲﾝ</v>
          </cell>
        </row>
        <row r="15">
          <cell r="D15" t="str">
            <v>A6252</v>
          </cell>
          <cell r="E15" t="str">
            <v>V-P450M-E</v>
          </cell>
          <cell r="G15">
            <v>1</v>
          </cell>
          <cell r="H15" t="str">
            <v>46W00272</v>
          </cell>
          <cell r="I15" t="str">
            <v>●</v>
          </cell>
        </row>
        <row r="16">
          <cell r="D16" t="str">
            <v>A6253</v>
          </cell>
          <cell r="E16" t="str">
            <v>PUHY-P450M-E</v>
          </cell>
          <cell r="F16" t="str">
            <v>PA02011G04</v>
          </cell>
          <cell r="G16">
            <v>22</v>
          </cell>
          <cell r="H16" t="str">
            <v>46W00277</v>
          </cell>
          <cell r="I16" t="str">
            <v>●</v>
          </cell>
        </row>
        <row r="17">
          <cell r="D17" t="str">
            <v>A6253</v>
          </cell>
          <cell r="E17" t="str">
            <v>Y-P450M-E</v>
          </cell>
          <cell r="G17">
            <v>1</v>
          </cell>
          <cell r="H17" t="str">
            <v>46W00280</v>
          </cell>
          <cell r="I17" t="str">
            <v>●</v>
          </cell>
        </row>
        <row r="18">
          <cell r="D18" t="str">
            <v>A6255</v>
          </cell>
          <cell r="E18" t="str">
            <v>PURY-P450M-E</v>
          </cell>
          <cell r="F18" t="str">
            <v>PA02026G03</v>
          </cell>
          <cell r="G18">
            <v>2</v>
          </cell>
          <cell r="H18" t="str">
            <v>46W00001</v>
          </cell>
        </row>
        <row r="19">
          <cell r="D19" t="str">
            <v>A6256</v>
          </cell>
          <cell r="E19" t="str">
            <v>PURY-P450M-E-BS</v>
          </cell>
          <cell r="F19" t="str">
            <v>PA02026G04</v>
          </cell>
          <cell r="G19">
            <v>1</v>
          </cell>
          <cell r="H19" t="str">
            <v>46W00001</v>
          </cell>
        </row>
        <row r="20">
          <cell r="D20" t="str">
            <v>A6258</v>
          </cell>
          <cell r="E20" t="str">
            <v>ESA-UB300A1</v>
          </cell>
          <cell r="F20" t="str">
            <v>RF13624G03</v>
          </cell>
          <cell r="G20">
            <v>4</v>
          </cell>
          <cell r="H20" t="str">
            <v>46W00129</v>
          </cell>
        </row>
        <row r="21">
          <cell r="D21" t="str">
            <v>A6259</v>
          </cell>
          <cell r="E21" t="str">
            <v>PUHY-P560IM-B</v>
          </cell>
          <cell r="F21" t="str">
            <v>PA01800G16</v>
          </cell>
          <cell r="G21">
            <v>5</v>
          </cell>
          <cell r="H21" t="str">
            <v>46W01133</v>
          </cell>
        </row>
        <row r="22">
          <cell r="D22" t="str">
            <v>A6260</v>
          </cell>
          <cell r="E22" t="str">
            <v>PUHY-P450IM-B</v>
          </cell>
          <cell r="F22" t="str">
            <v>PA01800G19</v>
          </cell>
          <cell r="G22">
            <v>4</v>
          </cell>
          <cell r="H22" t="str">
            <v>46W00759</v>
          </cell>
        </row>
        <row r="23">
          <cell r="D23" t="str">
            <v>A6262</v>
          </cell>
          <cell r="E23" t="str">
            <v>PUHY-P355IM-B</v>
          </cell>
          <cell r="F23" t="str">
            <v>PA01766G07</v>
          </cell>
          <cell r="G23">
            <v>2</v>
          </cell>
          <cell r="H23" t="str">
            <v>46W00454</v>
          </cell>
        </row>
        <row r="24">
          <cell r="D24" t="str">
            <v>A6264</v>
          </cell>
          <cell r="E24" t="str">
            <v>PQHY-P250YEM-A</v>
          </cell>
          <cell r="F24" t="str">
            <v>PA01896G04</v>
          </cell>
          <cell r="G24">
            <v>1</v>
          </cell>
          <cell r="H24" t="str">
            <v>46W00012</v>
          </cell>
        </row>
        <row r="25">
          <cell r="D25" t="str">
            <v>A6266</v>
          </cell>
          <cell r="E25" t="str">
            <v>PFAK-P630AW-A</v>
          </cell>
          <cell r="F25" t="str">
            <v>PA01912G04</v>
          </cell>
          <cell r="G25">
            <v>2</v>
          </cell>
          <cell r="H25" t="str">
            <v>46W00022</v>
          </cell>
        </row>
        <row r="26">
          <cell r="D26" t="str">
            <v>A6267</v>
          </cell>
          <cell r="E26" t="str">
            <v>PFAK-P800AW-A</v>
          </cell>
          <cell r="F26" t="str">
            <v>PA01912G05</v>
          </cell>
          <cell r="G26">
            <v>2</v>
          </cell>
          <cell r="H26" t="str">
            <v>46W00042</v>
          </cell>
        </row>
        <row r="27">
          <cell r="D27" t="str">
            <v>A6268</v>
          </cell>
          <cell r="E27" t="str">
            <v>PFTK-P750AW-A</v>
          </cell>
          <cell r="F27" t="str">
            <v>PA01912G09</v>
          </cell>
          <cell r="G27">
            <v>1</v>
          </cell>
          <cell r="H27" t="str">
            <v>46W00024</v>
          </cell>
        </row>
        <row r="28">
          <cell r="D28" t="str">
            <v>A6269</v>
          </cell>
          <cell r="E28" t="str">
            <v>PFAV-P670M-E</v>
          </cell>
          <cell r="F28" t="str">
            <v>PB00003G01</v>
          </cell>
          <cell r="G28">
            <v>2</v>
          </cell>
          <cell r="H28" t="str">
            <v>46W00013</v>
          </cell>
        </row>
        <row r="29">
          <cell r="D29" t="str">
            <v>A6273</v>
          </cell>
          <cell r="E29" t="str">
            <v>PUHY-P450M-E</v>
          </cell>
          <cell r="F29" t="str">
            <v>PA02011G04</v>
          </cell>
          <cell r="G29">
            <v>21</v>
          </cell>
          <cell r="H29" t="str">
            <v>46W00299</v>
          </cell>
        </row>
        <row r="30">
          <cell r="D30" t="str">
            <v>A62731</v>
          </cell>
          <cell r="E30" t="str">
            <v>PUHY-P450M-E</v>
          </cell>
          <cell r="F30" t="str">
            <v>PA02011G04</v>
          </cell>
          <cell r="G30">
            <v>10</v>
          </cell>
          <cell r="H30" t="str">
            <v>46W00299</v>
          </cell>
          <cell r="I30" t="str">
            <v>●</v>
          </cell>
        </row>
        <row r="31">
          <cell r="D31" t="str">
            <v>A62732</v>
          </cell>
          <cell r="E31" t="str">
            <v>PUHV-P450M-E</v>
          </cell>
          <cell r="F31" t="str">
            <v>PA02011G01</v>
          </cell>
          <cell r="G31">
            <v>11</v>
          </cell>
          <cell r="H31" t="str">
            <v>46W00309</v>
          </cell>
          <cell r="I31" t="str">
            <v>●</v>
          </cell>
        </row>
        <row r="32">
          <cell r="D32" t="str">
            <v>A62732</v>
          </cell>
          <cell r="E32" t="str">
            <v>V-P450M-E</v>
          </cell>
          <cell r="G32">
            <v>1</v>
          </cell>
          <cell r="I32" t="str">
            <v>●</v>
          </cell>
        </row>
        <row r="33">
          <cell r="D33" t="str">
            <v>A6315</v>
          </cell>
          <cell r="E33" t="str">
            <v>PQRY-P280M-B</v>
          </cell>
          <cell r="F33" t="str">
            <v>PA01805G06</v>
          </cell>
          <cell r="G33">
            <v>8</v>
          </cell>
          <cell r="H33" t="str">
            <v>46W00290</v>
          </cell>
        </row>
        <row r="34">
          <cell r="D34" t="str">
            <v>A6320</v>
          </cell>
          <cell r="E34" t="str">
            <v>PUHY-P280IM-B</v>
          </cell>
          <cell r="F34" t="str">
            <v>PA01766G10</v>
          </cell>
          <cell r="G34">
            <v>1</v>
          </cell>
          <cell r="H34" t="str">
            <v>46W00293</v>
          </cell>
        </row>
        <row r="35">
          <cell r="D35" t="str">
            <v>A6321</v>
          </cell>
          <cell r="E35" t="str">
            <v>PFAV-P800M-E</v>
          </cell>
          <cell r="F35" t="str">
            <v>PB00003G02</v>
          </cell>
          <cell r="G35">
            <v>1</v>
          </cell>
          <cell r="H35" t="str">
            <v>46W00019</v>
          </cell>
        </row>
        <row r="36">
          <cell r="D36" t="str">
            <v>A6322</v>
          </cell>
          <cell r="E36" t="str">
            <v>PFAV-P1000M-E-F</v>
          </cell>
          <cell r="F36" t="str">
            <v>PB00003G03</v>
          </cell>
          <cell r="G36">
            <v>2</v>
          </cell>
          <cell r="H36" t="str">
            <v>46W00012</v>
          </cell>
        </row>
        <row r="37">
          <cell r="D37" t="str">
            <v>A6323</v>
          </cell>
          <cell r="E37" t="str">
            <v>PW-J1000DG</v>
          </cell>
          <cell r="F37" t="str">
            <v>PA01251G03</v>
          </cell>
          <cell r="G37">
            <v>1</v>
          </cell>
          <cell r="H37" t="str">
            <v>46W00137</v>
          </cell>
        </row>
        <row r="38">
          <cell r="D38" t="str">
            <v>A6329</v>
          </cell>
          <cell r="E38" t="str">
            <v>PVDY-P400NM-A1</v>
          </cell>
          <cell r="F38" t="str">
            <v>PA01745G13</v>
          </cell>
          <cell r="G38">
            <v>1</v>
          </cell>
          <cell r="H38" t="str">
            <v>46W00001</v>
          </cell>
        </row>
        <row r="39">
          <cell r="D39" t="str">
            <v>A6331</v>
          </cell>
          <cell r="E39" t="str">
            <v>PUHY-P450EM-A</v>
          </cell>
          <cell r="F39" t="str">
            <v>PA01994G02</v>
          </cell>
          <cell r="G39">
            <v>1</v>
          </cell>
          <cell r="H39" t="str">
            <v>46W01034</v>
          </cell>
        </row>
        <row r="40">
          <cell r="D40" t="str">
            <v>A6332</v>
          </cell>
          <cell r="E40" t="str">
            <v>ECA-UB260A1-BS</v>
          </cell>
          <cell r="F40" t="str">
            <v>RF13623G04</v>
          </cell>
          <cell r="G40">
            <v>1</v>
          </cell>
          <cell r="H40" t="str">
            <v>46W00015</v>
          </cell>
        </row>
        <row r="41">
          <cell r="D41" t="str">
            <v>A7001</v>
          </cell>
          <cell r="E41" t="str">
            <v>PUHY-400YEM-A-BF</v>
          </cell>
          <cell r="F41" t="str">
            <v>PA01775G29</v>
          </cell>
          <cell r="G41">
            <v>1</v>
          </cell>
          <cell r="H41" t="str">
            <v>47W00047</v>
          </cell>
        </row>
        <row r="42">
          <cell r="D42" t="str">
            <v>A7008</v>
          </cell>
          <cell r="E42" t="str">
            <v>PUHY-P450SEM-A-BSG</v>
          </cell>
          <cell r="F42" t="str">
            <v>PA01987G03</v>
          </cell>
          <cell r="G42">
            <v>2</v>
          </cell>
          <cell r="H42" t="str">
            <v>47W00019</v>
          </cell>
        </row>
        <row r="43">
          <cell r="D43" t="str">
            <v>A7009</v>
          </cell>
          <cell r="E43" t="str">
            <v>PUHY-P560SEM-A-BSG</v>
          </cell>
          <cell r="F43" t="str">
            <v>PA01987G06</v>
          </cell>
          <cell r="G43">
            <v>1</v>
          </cell>
          <cell r="H43" t="str">
            <v>47W00024</v>
          </cell>
        </row>
        <row r="44">
          <cell r="D44" t="str">
            <v>A7010</v>
          </cell>
          <cell r="E44" t="str">
            <v>PUHV-P560M-A-BSG</v>
          </cell>
          <cell r="F44" t="str">
            <v>PA01765G24</v>
          </cell>
          <cell r="G44">
            <v>4</v>
          </cell>
          <cell r="H44" t="str">
            <v>47W00042</v>
          </cell>
        </row>
        <row r="45">
          <cell r="D45" t="str">
            <v>A7014</v>
          </cell>
          <cell r="E45" t="str">
            <v>PUHY-P560EM-A-BSG</v>
          </cell>
          <cell r="F45" t="str">
            <v>PA01987G18</v>
          </cell>
          <cell r="G45">
            <v>1</v>
          </cell>
          <cell r="H45" t="str">
            <v>47W00092</v>
          </cell>
        </row>
        <row r="46">
          <cell r="D46" t="str">
            <v>A7016</v>
          </cell>
          <cell r="E46" t="str">
            <v>PUHY-P450EKM-A</v>
          </cell>
          <cell r="F46" t="str">
            <v>PA01984G07</v>
          </cell>
          <cell r="G46">
            <v>1</v>
          </cell>
          <cell r="H46" t="str">
            <v>47W00019</v>
          </cell>
        </row>
        <row r="47">
          <cell r="D47" t="str">
            <v>A7017</v>
          </cell>
          <cell r="E47" t="str">
            <v>PUHY-P400YGM-A</v>
          </cell>
          <cell r="F47" t="str">
            <v>PA02011G07</v>
          </cell>
          <cell r="G47">
            <v>8</v>
          </cell>
          <cell r="H47" t="str">
            <v>47W00017</v>
          </cell>
          <cell r="I47" t="str">
            <v>●</v>
          </cell>
          <cell r="J47" t="str">
            <v>7/2</v>
          </cell>
          <cell r="K47" t="str">
            <v>ﾗｲﾝ</v>
          </cell>
        </row>
        <row r="48">
          <cell r="D48" t="str">
            <v>A7018</v>
          </cell>
          <cell r="E48" t="str">
            <v>PUHY-P500YGM-A</v>
          </cell>
          <cell r="F48" t="str">
            <v>PA02012G21</v>
          </cell>
          <cell r="G48">
            <v>3</v>
          </cell>
          <cell r="H48" t="str">
            <v>47W00008</v>
          </cell>
          <cell r="I48" t="str">
            <v>●</v>
          </cell>
          <cell r="J48" t="str">
            <v>7/2</v>
          </cell>
          <cell r="K48" t="str">
            <v>ﾗｲﾝ</v>
          </cell>
        </row>
        <row r="49">
          <cell r="D49" t="str">
            <v>A7020</v>
          </cell>
          <cell r="E49" t="str">
            <v>PUHY-P600YGM-A</v>
          </cell>
          <cell r="F49" t="str">
            <v>PA02012G25</v>
          </cell>
          <cell r="G49">
            <v>1</v>
          </cell>
          <cell r="H49" t="str">
            <v>47W00001</v>
          </cell>
          <cell r="I49" t="str">
            <v>●</v>
          </cell>
          <cell r="J49" t="str">
            <v>7/2</v>
          </cell>
          <cell r="K49" t="str">
            <v>ﾗｲﾝ</v>
          </cell>
        </row>
        <row r="50">
          <cell r="D50" t="str">
            <v>A7021</v>
          </cell>
          <cell r="E50" t="str">
            <v>PUHY-P650YGM-A</v>
          </cell>
          <cell r="F50" t="str">
            <v>PA02012G27</v>
          </cell>
          <cell r="G50">
            <v>3</v>
          </cell>
          <cell r="H50" t="str">
            <v>47W00002</v>
          </cell>
          <cell r="I50" t="str">
            <v>●</v>
          </cell>
          <cell r="J50" t="str">
            <v>7/2</v>
          </cell>
          <cell r="K50" t="str">
            <v>ﾗｲﾝ</v>
          </cell>
        </row>
        <row r="51">
          <cell r="D51" t="str">
            <v>A7022</v>
          </cell>
          <cell r="E51" t="str">
            <v>PUHV-P560M-E</v>
          </cell>
          <cell r="F51" t="str">
            <v>PA02012G01</v>
          </cell>
          <cell r="G51">
            <v>24</v>
          </cell>
          <cell r="H51" t="str">
            <v>47W00573</v>
          </cell>
          <cell r="I51" t="str">
            <v>－</v>
          </cell>
        </row>
        <row r="52">
          <cell r="D52" t="str">
            <v>A70221</v>
          </cell>
          <cell r="E52" t="str">
            <v>PUHV-P560M-E</v>
          </cell>
          <cell r="F52" t="str">
            <v>PA02012G01</v>
          </cell>
          <cell r="G52">
            <v>10</v>
          </cell>
          <cell r="H52" t="str">
            <v>47W00573</v>
          </cell>
          <cell r="I52" t="str">
            <v>●</v>
          </cell>
          <cell r="J52" t="str">
            <v>7/2</v>
          </cell>
          <cell r="K52" t="str">
            <v>ﾗｲﾝ</v>
          </cell>
        </row>
        <row r="53">
          <cell r="D53" t="str">
            <v>A70222</v>
          </cell>
          <cell r="E53" t="str">
            <v>PUHY-P500M-E</v>
          </cell>
          <cell r="F53" t="str">
            <v>PA02012G04</v>
          </cell>
          <cell r="G53">
            <v>8</v>
          </cell>
          <cell r="H53" t="str">
            <v>47W00583</v>
          </cell>
          <cell r="I53" t="str">
            <v>●</v>
          </cell>
          <cell r="J53" t="str">
            <v>7/2</v>
          </cell>
          <cell r="K53" t="str">
            <v>ﾗｲﾝ</v>
          </cell>
        </row>
        <row r="54">
          <cell r="D54" t="str">
            <v>A70223</v>
          </cell>
          <cell r="E54" t="str">
            <v>PUHY-P560M-E</v>
          </cell>
          <cell r="F54" t="str">
            <v>PA02012G07</v>
          </cell>
          <cell r="G54">
            <v>6</v>
          </cell>
          <cell r="H54" t="str">
            <v>47W00591</v>
          </cell>
          <cell r="I54" t="str">
            <v>●</v>
          </cell>
          <cell r="J54" t="str">
            <v>7/2</v>
          </cell>
          <cell r="K54" t="str">
            <v>ﾗｲﾝ</v>
          </cell>
        </row>
        <row r="55">
          <cell r="D55" t="str">
            <v>A7023</v>
          </cell>
          <cell r="E55" t="str">
            <v>PUHY-P500M-E</v>
          </cell>
          <cell r="F55" t="str">
            <v>PA02012G04</v>
          </cell>
          <cell r="G55">
            <v>8</v>
          </cell>
          <cell r="H55" t="str">
            <v>47W00597</v>
          </cell>
          <cell r="I55" t="str">
            <v>－</v>
          </cell>
        </row>
        <row r="56">
          <cell r="D56" t="str">
            <v>A70231</v>
          </cell>
          <cell r="E56" t="str">
            <v>PUHY-P500M-E</v>
          </cell>
          <cell r="F56" t="str">
            <v>PA02012G04</v>
          </cell>
          <cell r="G56">
            <v>2</v>
          </cell>
          <cell r="H56" t="str">
            <v>47W00597</v>
          </cell>
          <cell r="I56" t="str">
            <v>●</v>
          </cell>
          <cell r="J56" t="str">
            <v>7/2</v>
          </cell>
          <cell r="K56" t="str">
            <v>ﾗｲﾝ</v>
          </cell>
        </row>
        <row r="57">
          <cell r="D57" t="str">
            <v>A70232</v>
          </cell>
          <cell r="E57" t="str">
            <v>PUHY-P560M-E</v>
          </cell>
          <cell r="F57" t="str">
            <v>PA02012G07</v>
          </cell>
          <cell r="G57">
            <v>2</v>
          </cell>
          <cell r="H57" t="str">
            <v>47W00599</v>
          </cell>
          <cell r="I57" t="str">
            <v>●</v>
          </cell>
          <cell r="J57" t="str">
            <v>7/2</v>
          </cell>
          <cell r="K57" t="str">
            <v>ﾗｲﾝ</v>
          </cell>
        </row>
        <row r="58">
          <cell r="D58" t="str">
            <v>A70233</v>
          </cell>
          <cell r="E58" t="str">
            <v>PUHV-P560M-E</v>
          </cell>
          <cell r="F58" t="str">
            <v>PA02012G01</v>
          </cell>
          <cell r="G58">
            <v>4</v>
          </cell>
          <cell r="H58" t="str">
            <v>47W00601</v>
          </cell>
          <cell r="I58" t="str">
            <v>●</v>
          </cell>
          <cell r="J58" t="str">
            <v>7/2</v>
          </cell>
          <cell r="K58" t="str">
            <v>ﾗｲﾝ</v>
          </cell>
        </row>
        <row r="59">
          <cell r="D59" t="str">
            <v>A7027</v>
          </cell>
          <cell r="E59" t="str">
            <v>PUHY-P560M-E-BSG</v>
          </cell>
          <cell r="F59" t="str">
            <v>PA02012G09</v>
          </cell>
          <cell r="G59">
            <v>1</v>
          </cell>
          <cell r="H59" t="str">
            <v>47W00031</v>
          </cell>
          <cell r="I59" t="str">
            <v>●</v>
          </cell>
          <cell r="J59" t="str">
            <v>7/2</v>
          </cell>
          <cell r="K59" t="str">
            <v>ﾗｲﾝ</v>
          </cell>
        </row>
        <row r="60">
          <cell r="D60" t="str">
            <v>A7028</v>
          </cell>
          <cell r="E60" t="str">
            <v>PUHY-P630M-E</v>
          </cell>
          <cell r="F60" t="str">
            <v>PA02012G10</v>
          </cell>
          <cell r="G60">
            <v>11</v>
          </cell>
          <cell r="H60" t="str">
            <v>47W00166</v>
          </cell>
          <cell r="I60" t="str">
            <v>－</v>
          </cell>
        </row>
        <row r="61">
          <cell r="D61" t="str">
            <v>A70281</v>
          </cell>
          <cell r="E61" t="str">
            <v>PUHY-P630M-E</v>
          </cell>
          <cell r="F61" t="str">
            <v>PA02012G10</v>
          </cell>
          <cell r="G61">
            <v>10</v>
          </cell>
          <cell r="H61" t="str">
            <v>47W00166</v>
          </cell>
          <cell r="I61" t="str">
            <v>●</v>
          </cell>
          <cell r="J61" t="str">
            <v>7/2</v>
          </cell>
          <cell r="K61" t="str">
            <v>ﾗｲﾝ</v>
          </cell>
        </row>
        <row r="62">
          <cell r="D62" t="str">
            <v>A70282</v>
          </cell>
          <cell r="E62" t="str">
            <v>PUHY-P730M-E</v>
          </cell>
          <cell r="F62" t="str">
            <v>PA02012G16</v>
          </cell>
          <cell r="G62">
            <v>1</v>
          </cell>
          <cell r="H62" t="str">
            <v>47W00176</v>
          </cell>
          <cell r="I62" t="str">
            <v>●</v>
          </cell>
          <cell r="J62" t="str">
            <v>7/3</v>
          </cell>
          <cell r="K62" t="str">
            <v>ﾗｲﾝ</v>
          </cell>
        </row>
        <row r="63">
          <cell r="D63" t="str">
            <v>A7029</v>
          </cell>
          <cell r="E63" t="str">
            <v>PUHY-P674M-E-BS</v>
          </cell>
          <cell r="F63" t="str">
            <v>PA02012G14</v>
          </cell>
          <cell r="G63">
            <v>1</v>
          </cell>
          <cell r="H63" t="str">
            <v>47W00021</v>
          </cell>
          <cell r="I63" t="str">
            <v>●</v>
          </cell>
          <cell r="J63" t="str">
            <v>7/3</v>
          </cell>
          <cell r="K63" t="str">
            <v>ﾗｲﾝ</v>
          </cell>
        </row>
        <row r="64">
          <cell r="D64" t="str">
            <v>A7030</v>
          </cell>
          <cell r="E64" t="str">
            <v>PUHY-P674M-E</v>
          </cell>
          <cell r="F64" t="str">
            <v>PA02012G13</v>
          </cell>
          <cell r="G64">
            <v>9</v>
          </cell>
          <cell r="H64" t="str">
            <v>47W00177</v>
          </cell>
          <cell r="I64" t="str">
            <v>－</v>
          </cell>
        </row>
        <row r="65">
          <cell r="D65" t="str">
            <v>A70301</v>
          </cell>
          <cell r="E65" t="str">
            <v>PUHY-P674M-E</v>
          </cell>
          <cell r="F65" t="str">
            <v>PA02012G13</v>
          </cell>
          <cell r="G65">
            <v>6</v>
          </cell>
          <cell r="H65" t="str">
            <v>47W00177</v>
          </cell>
          <cell r="I65" t="str">
            <v>●</v>
          </cell>
          <cell r="J65" t="str">
            <v>7/3</v>
          </cell>
          <cell r="K65" t="str">
            <v>ﾗｲﾝ</v>
          </cell>
        </row>
        <row r="66">
          <cell r="D66" t="str">
            <v>A70302</v>
          </cell>
          <cell r="E66" t="str">
            <v>PUHY-P730M-E</v>
          </cell>
          <cell r="F66" t="str">
            <v>PA02012G16</v>
          </cell>
          <cell r="G66">
            <v>3</v>
          </cell>
          <cell r="H66" t="str">
            <v>47W00183</v>
          </cell>
          <cell r="I66" t="str">
            <v>●</v>
          </cell>
          <cell r="J66" t="str">
            <v>7/3</v>
          </cell>
          <cell r="K66" t="str">
            <v>ﾗｲﾝ</v>
          </cell>
        </row>
        <row r="67">
          <cell r="D67" t="str">
            <v>A7031</v>
          </cell>
          <cell r="E67" t="str">
            <v>PUHY-P674M-E-BS</v>
          </cell>
          <cell r="F67" t="str">
            <v>PA02012G14</v>
          </cell>
          <cell r="G67">
            <v>1</v>
          </cell>
          <cell r="H67" t="str">
            <v>47W00022</v>
          </cell>
          <cell r="I67" t="str">
            <v>●</v>
          </cell>
          <cell r="J67" t="str">
            <v>7/3</v>
          </cell>
          <cell r="K67" t="str">
            <v>ﾗｲﾝ</v>
          </cell>
        </row>
        <row r="68">
          <cell r="D68" t="str">
            <v>A7034</v>
          </cell>
          <cell r="E68" t="str">
            <v>PUHY-P730M-E-BS</v>
          </cell>
          <cell r="F68" t="str">
            <v>PA02012G17</v>
          </cell>
          <cell r="G68">
            <v>1</v>
          </cell>
          <cell r="H68" t="str">
            <v>47W00023</v>
          </cell>
          <cell r="I68" t="str">
            <v>●</v>
          </cell>
          <cell r="J68" t="str">
            <v>7/3</v>
          </cell>
          <cell r="K68" t="str">
            <v>ﾗｲﾝ</v>
          </cell>
        </row>
        <row r="69">
          <cell r="D69" t="str">
            <v>A7035</v>
          </cell>
          <cell r="E69" t="str">
            <v>PUHY-P630M-E-BSG</v>
          </cell>
          <cell r="F69" t="str">
            <v>PA02012G12</v>
          </cell>
          <cell r="G69">
            <v>1</v>
          </cell>
          <cell r="H69" t="str">
            <v>47W00010</v>
          </cell>
          <cell r="I69" t="str">
            <v>●</v>
          </cell>
          <cell r="J69" t="str">
            <v>7/3</v>
          </cell>
          <cell r="K69" t="str">
            <v>ﾗｲﾝ</v>
          </cell>
        </row>
        <row r="70">
          <cell r="D70" t="str">
            <v>A7036</v>
          </cell>
          <cell r="E70" t="str">
            <v>PURY-P500M-E</v>
          </cell>
          <cell r="F70" t="str">
            <v>PA02027G11</v>
          </cell>
          <cell r="G70">
            <v>2</v>
          </cell>
          <cell r="H70" t="str">
            <v>47W00006</v>
          </cell>
          <cell r="J70" t="str">
            <v>7/3</v>
          </cell>
        </row>
        <row r="71">
          <cell r="D71" t="str">
            <v>A7037</v>
          </cell>
          <cell r="E71" t="str">
            <v>PURY-P560M-E</v>
          </cell>
          <cell r="F71" t="str">
            <v>PA02027G14</v>
          </cell>
          <cell r="G71">
            <v>1</v>
          </cell>
          <cell r="H71" t="str">
            <v>47W00008</v>
          </cell>
          <cell r="J71" t="str">
            <v>7/3</v>
          </cell>
        </row>
        <row r="72">
          <cell r="D72" t="str">
            <v>A7038</v>
          </cell>
          <cell r="E72" t="str">
            <v>PURY-P630M-E</v>
          </cell>
          <cell r="F72" t="str">
            <v>PA02027G17</v>
          </cell>
          <cell r="G72">
            <v>5</v>
          </cell>
          <cell r="H72" t="str">
            <v>47W00003</v>
          </cell>
        </row>
        <row r="73">
          <cell r="D73" t="str">
            <v>A70381</v>
          </cell>
          <cell r="E73" t="str">
            <v>PURY-P630M-E</v>
          </cell>
          <cell r="F73" t="str">
            <v>PA02027G17</v>
          </cell>
          <cell r="G73">
            <v>3</v>
          </cell>
          <cell r="H73" t="str">
            <v>47W00003</v>
          </cell>
          <cell r="J73" t="str">
            <v>7/3</v>
          </cell>
        </row>
        <row r="74">
          <cell r="D74" t="str">
            <v>A70382</v>
          </cell>
          <cell r="E74" t="str">
            <v>PURY-P674M-E</v>
          </cell>
          <cell r="F74" t="str">
            <v>PA02027G20</v>
          </cell>
          <cell r="G74">
            <v>1</v>
          </cell>
          <cell r="H74" t="str">
            <v>47W00006</v>
          </cell>
          <cell r="J74" t="str">
            <v>7/3</v>
          </cell>
        </row>
        <row r="75">
          <cell r="D75" t="str">
            <v>A70383</v>
          </cell>
          <cell r="E75" t="str">
            <v>PURY-P630M-E</v>
          </cell>
          <cell r="F75" t="str">
            <v>PA02027G17</v>
          </cell>
          <cell r="G75">
            <v>1</v>
          </cell>
          <cell r="H75" t="str">
            <v>47W00007</v>
          </cell>
          <cell r="J75" t="str">
            <v>7/3</v>
          </cell>
        </row>
        <row r="76">
          <cell r="D76" t="str">
            <v>A7039</v>
          </cell>
          <cell r="E76" t="str">
            <v>PURY-P674M-E</v>
          </cell>
          <cell r="F76" t="str">
            <v>PA02027G20</v>
          </cell>
          <cell r="G76">
            <v>1</v>
          </cell>
          <cell r="H76" t="str">
            <v>47W00008</v>
          </cell>
          <cell r="J76" t="str">
            <v>7/3</v>
          </cell>
        </row>
        <row r="77">
          <cell r="D77" t="str">
            <v>A7040</v>
          </cell>
          <cell r="E77" t="str">
            <v>PUHY-P684SM-E</v>
          </cell>
          <cell r="F77" t="str">
            <v>PA02019G01</v>
          </cell>
          <cell r="G77">
            <v>10</v>
          </cell>
          <cell r="H77" t="str">
            <v>47W00119</v>
          </cell>
          <cell r="I77" t="str">
            <v>●</v>
          </cell>
          <cell r="J77" t="str">
            <v>7/3</v>
          </cell>
          <cell r="K77" t="str">
            <v>ﾗｲﾝ</v>
          </cell>
        </row>
        <row r="78">
          <cell r="D78" t="str">
            <v>A7047</v>
          </cell>
          <cell r="E78" t="str">
            <v>PUHY-P750YGM-A</v>
          </cell>
          <cell r="F78" t="str">
            <v>PA02019G12</v>
          </cell>
          <cell r="G78">
            <v>1</v>
          </cell>
          <cell r="H78" t="str">
            <v>47W00003</v>
          </cell>
          <cell r="I78" t="str">
            <v>●</v>
          </cell>
          <cell r="J78" t="str">
            <v>7/1</v>
          </cell>
          <cell r="K78" t="str">
            <v>INV</v>
          </cell>
        </row>
        <row r="79">
          <cell r="D79" t="str">
            <v>A7048</v>
          </cell>
          <cell r="E79" t="str">
            <v>PUHY-P800YGM-A</v>
          </cell>
          <cell r="F79" t="str">
            <v>PA02019G14</v>
          </cell>
          <cell r="G79">
            <v>1</v>
          </cell>
          <cell r="H79" t="str">
            <v>47W00004</v>
          </cell>
          <cell r="I79" t="str">
            <v>●</v>
          </cell>
          <cell r="J79" t="str">
            <v>7/1</v>
          </cell>
          <cell r="K79" t="str">
            <v>INV</v>
          </cell>
        </row>
        <row r="80">
          <cell r="D80" t="str">
            <v>A7049</v>
          </cell>
          <cell r="E80" t="str">
            <v>PUHY-P400YEM-A</v>
          </cell>
          <cell r="F80" t="str">
            <v>PA02007G01</v>
          </cell>
          <cell r="G80">
            <v>20</v>
          </cell>
          <cell r="H80" t="str">
            <v>47W00241</v>
          </cell>
        </row>
        <row r="81">
          <cell r="D81" t="str">
            <v>A7050</v>
          </cell>
          <cell r="E81" t="str">
            <v>PUHY-P400YEM-A-BF</v>
          </cell>
          <cell r="F81" t="str">
            <v>PA02007G03</v>
          </cell>
          <cell r="G81">
            <v>2</v>
          </cell>
          <cell r="H81" t="str">
            <v>47W00048</v>
          </cell>
        </row>
        <row r="82">
          <cell r="D82" t="str">
            <v>A7051</v>
          </cell>
          <cell r="E82" t="str">
            <v>PUHY-P500YEM-A</v>
          </cell>
          <cell r="F82" t="str">
            <v>PA02007G02</v>
          </cell>
          <cell r="G82">
            <v>12</v>
          </cell>
          <cell r="H82" t="str">
            <v>47W00291</v>
          </cell>
        </row>
        <row r="83">
          <cell r="D83" t="str">
            <v>A7052</v>
          </cell>
          <cell r="E83" t="str">
            <v>PUHY-P500YEM-A-BF</v>
          </cell>
          <cell r="F83" t="str">
            <v>PA02007G04</v>
          </cell>
          <cell r="G83">
            <v>4</v>
          </cell>
          <cell r="H83" t="str">
            <v>47W00095</v>
          </cell>
        </row>
        <row r="84">
          <cell r="D84" t="str">
            <v>A7053</v>
          </cell>
          <cell r="E84" t="str">
            <v>PURY-P400YGM-A</v>
          </cell>
          <cell r="F84" t="str">
            <v>PA02026G01</v>
          </cell>
          <cell r="G84">
            <v>11</v>
          </cell>
          <cell r="H84" t="str">
            <v>47W00002</v>
          </cell>
        </row>
        <row r="85">
          <cell r="D85" t="str">
            <v>A7054</v>
          </cell>
          <cell r="E85" t="str">
            <v>PURY-P450YGM-A</v>
          </cell>
          <cell r="F85" t="str">
            <v>PA02027G01</v>
          </cell>
          <cell r="G85">
            <v>1</v>
          </cell>
          <cell r="H85" t="str">
            <v>47W00002</v>
          </cell>
        </row>
        <row r="86">
          <cell r="D86" t="str">
            <v>A7055</v>
          </cell>
          <cell r="E86" t="str">
            <v>PURY-P500YGM-A</v>
          </cell>
          <cell r="F86" t="str">
            <v>PA02027G03</v>
          </cell>
          <cell r="G86">
            <v>7</v>
          </cell>
          <cell r="H86" t="str">
            <v>47W00001</v>
          </cell>
        </row>
        <row r="87">
          <cell r="D87" t="str">
            <v>A7056</v>
          </cell>
          <cell r="E87" t="str">
            <v>PURY-P550YGM-A</v>
          </cell>
          <cell r="F87" t="str">
            <v>PA02027G05</v>
          </cell>
          <cell r="G87">
            <v>1</v>
          </cell>
          <cell r="H87" t="str">
            <v>47W00001</v>
          </cell>
        </row>
        <row r="88">
          <cell r="D88" t="str">
            <v>A7058</v>
          </cell>
          <cell r="E88" t="str">
            <v>PURY-P650YGM-A</v>
          </cell>
          <cell r="F88" t="str">
            <v>PA02027G09</v>
          </cell>
          <cell r="G88">
            <v>3</v>
          </cell>
          <cell r="H88" t="str">
            <v>47W00001</v>
          </cell>
        </row>
        <row r="89">
          <cell r="D89" t="str">
            <v>A7059</v>
          </cell>
          <cell r="E89" t="str">
            <v>PURY-P400YEM-A</v>
          </cell>
          <cell r="F89" t="str">
            <v>PA01911G29</v>
          </cell>
          <cell r="G89">
            <v>5</v>
          </cell>
          <cell r="H89" t="str">
            <v>47W00234</v>
          </cell>
        </row>
        <row r="90">
          <cell r="D90" t="str">
            <v>A7060</v>
          </cell>
          <cell r="E90" t="str">
            <v>PURY-P500YEM-A</v>
          </cell>
          <cell r="F90" t="str">
            <v>PA01911G30</v>
          </cell>
          <cell r="G90">
            <v>4</v>
          </cell>
          <cell r="H90" t="str">
            <v>47W00255</v>
          </cell>
        </row>
        <row r="91">
          <cell r="D91" t="str">
            <v>A7061</v>
          </cell>
          <cell r="E91" t="str">
            <v>PURY-P450EM-A</v>
          </cell>
          <cell r="F91" t="str">
            <v>PA01911G17</v>
          </cell>
          <cell r="G91">
            <v>2</v>
          </cell>
          <cell r="H91" t="str">
            <v>47W00073</v>
          </cell>
        </row>
        <row r="92">
          <cell r="D92" t="str">
            <v>A7063</v>
          </cell>
          <cell r="E92" t="str">
            <v>PUHY-P400EM-A</v>
          </cell>
          <cell r="F92" t="str">
            <v>PA01994G01</v>
          </cell>
          <cell r="G92">
            <v>1</v>
          </cell>
          <cell r="H92" t="str">
            <v>47W00204</v>
          </cell>
        </row>
        <row r="93">
          <cell r="D93" t="str">
            <v>A7065</v>
          </cell>
          <cell r="E93" t="str">
            <v>PUHV-P450M-E</v>
          </cell>
          <cell r="F93" t="str">
            <v>PA02011G01</v>
          </cell>
          <cell r="G93">
            <v>9</v>
          </cell>
          <cell r="H93" t="str">
            <v>47W00320</v>
          </cell>
          <cell r="I93" t="str">
            <v>●</v>
          </cell>
          <cell r="J93" t="str">
            <v>7/1</v>
          </cell>
          <cell r="K93" t="str">
            <v>菱岡</v>
          </cell>
        </row>
        <row r="94">
          <cell r="D94" t="str">
            <v>A7066</v>
          </cell>
          <cell r="E94" t="str">
            <v>PUHY-P450M-E-BSG</v>
          </cell>
          <cell r="F94" t="str">
            <v>PA02011G06</v>
          </cell>
          <cell r="G94">
            <v>1</v>
          </cell>
          <cell r="H94" t="str">
            <v>47W00017</v>
          </cell>
          <cell r="I94" t="str">
            <v>●</v>
          </cell>
          <cell r="J94" t="str">
            <v>7/1</v>
          </cell>
          <cell r="K94" t="str">
            <v>菱岡</v>
          </cell>
        </row>
        <row r="95">
          <cell r="D95" t="str">
            <v>A7068</v>
          </cell>
          <cell r="E95" t="str">
            <v>PURY-P450M-E</v>
          </cell>
          <cell r="F95" t="str">
            <v>PA02026G03</v>
          </cell>
          <cell r="G95">
            <v>3</v>
          </cell>
          <cell r="H95" t="str">
            <v>47W00003</v>
          </cell>
        </row>
        <row r="96">
          <cell r="D96" t="str">
            <v>A7069</v>
          </cell>
          <cell r="E96" t="str">
            <v>PURY-P450M-E-BS</v>
          </cell>
          <cell r="F96" t="str">
            <v>PA02026G04</v>
          </cell>
          <cell r="G96">
            <v>1</v>
          </cell>
          <cell r="H96" t="str">
            <v>47W00002</v>
          </cell>
        </row>
        <row r="97">
          <cell r="D97" t="str">
            <v>A7074</v>
          </cell>
          <cell r="E97" t="str">
            <v>ECA-UB260A1-BS</v>
          </cell>
          <cell r="F97" t="str">
            <v>RF13623G04</v>
          </cell>
          <cell r="G97">
            <v>3</v>
          </cell>
          <cell r="H97" t="str">
            <v>47W00016</v>
          </cell>
        </row>
        <row r="98">
          <cell r="D98" t="str">
            <v>A7075</v>
          </cell>
          <cell r="E98" t="str">
            <v>PVDY-P400NM-A</v>
          </cell>
          <cell r="F98" t="str">
            <v>PA01745G07</v>
          </cell>
          <cell r="G98">
            <v>9</v>
          </cell>
          <cell r="H98" t="str">
            <v>47W00184</v>
          </cell>
        </row>
        <row r="99">
          <cell r="D99" t="str">
            <v>A7076</v>
          </cell>
          <cell r="E99" t="str">
            <v>PADY-P400NM-A</v>
          </cell>
          <cell r="F99" t="str">
            <v>PA01849G01</v>
          </cell>
          <cell r="G99">
            <v>6</v>
          </cell>
          <cell r="H99" t="str">
            <v>47W00244</v>
          </cell>
        </row>
        <row r="100">
          <cell r="D100" t="str">
            <v>A7079</v>
          </cell>
          <cell r="E100" t="str">
            <v>PUHY-P450IM-B-BSG</v>
          </cell>
          <cell r="F100" t="str">
            <v>PA01800G21</v>
          </cell>
          <cell r="G100">
            <v>1</v>
          </cell>
          <cell r="H100" t="str">
            <v>47W00046</v>
          </cell>
        </row>
        <row r="101">
          <cell r="D101" t="str">
            <v>A7083</v>
          </cell>
          <cell r="E101" t="str">
            <v>PQRY-P250YEM-A</v>
          </cell>
          <cell r="F101" t="str">
            <v>PA01805G10</v>
          </cell>
          <cell r="G101">
            <v>7</v>
          </cell>
          <cell r="H101" t="str">
            <v>47W00007</v>
          </cell>
        </row>
        <row r="102">
          <cell r="D102" t="str">
            <v>A7083</v>
          </cell>
          <cell r="E102" t="str">
            <v>PQRY-P250YEM-A</v>
          </cell>
          <cell r="F102" t="str">
            <v>PA01805G10</v>
          </cell>
          <cell r="G102">
            <v>7</v>
          </cell>
          <cell r="H102" t="str">
            <v>47W00007</v>
          </cell>
        </row>
        <row r="103">
          <cell r="D103" t="str">
            <v>A7084</v>
          </cell>
          <cell r="E103" t="str">
            <v>PQRY-P224M-B</v>
          </cell>
          <cell r="F103" t="str">
            <v>PA01805G05</v>
          </cell>
          <cell r="G103">
            <v>9</v>
          </cell>
          <cell r="H103" t="str">
            <v>47W00098</v>
          </cell>
        </row>
        <row r="104">
          <cell r="D104" t="str">
            <v>A7084</v>
          </cell>
          <cell r="E104" t="str">
            <v>PQRY-P224M-B</v>
          </cell>
          <cell r="F104" t="str">
            <v>PA01805G05</v>
          </cell>
          <cell r="G104">
            <v>9</v>
          </cell>
          <cell r="H104" t="str">
            <v>47W00098</v>
          </cell>
        </row>
        <row r="105">
          <cell r="D105" t="str">
            <v>A7085</v>
          </cell>
          <cell r="E105" t="str">
            <v>PQHY-P250YEM-A</v>
          </cell>
          <cell r="F105" t="str">
            <v>PA01896G04</v>
          </cell>
          <cell r="G105">
            <v>3</v>
          </cell>
          <cell r="H105" t="str">
            <v>47W00013</v>
          </cell>
        </row>
        <row r="106">
          <cell r="D106" t="str">
            <v>A7085</v>
          </cell>
          <cell r="E106" t="str">
            <v>PQHY-P250YEM-A</v>
          </cell>
          <cell r="F106" t="str">
            <v>PA01896G04</v>
          </cell>
          <cell r="G106">
            <v>3</v>
          </cell>
          <cell r="H106" t="str">
            <v>47W00013</v>
          </cell>
        </row>
        <row r="107">
          <cell r="D107" t="str">
            <v>A7086</v>
          </cell>
          <cell r="E107" t="str">
            <v>PWD-J475GA1</v>
          </cell>
          <cell r="F107" t="str">
            <v>PA70097G29</v>
          </cell>
          <cell r="G107">
            <v>2</v>
          </cell>
          <cell r="H107" t="str">
            <v>47W00039</v>
          </cell>
        </row>
        <row r="108">
          <cell r="D108" t="str">
            <v>A70871</v>
          </cell>
          <cell r="E108" t="str">
            <v>PFD-P450M-A</v>
          </cell>
          <cell r="F108" t="str">
            <v>PA01910G01</v>
          </cell>
          <cell r="G108">
            <v>1</v>
          </cell>
          <cell r="H108" t="str">
            <v>47W00020</v>
          </cell>
        </row>
        <row r="109">
          <cell r="D109" t="str">
            <v>A70872</v>
          </cell>
          <cell r="E109" t="str">
            <v>PFD-P450M-A</v>
          </cell>
          <cell r="F109" t="str">
            <v>PA01910G01</v>
          </cell>
          <cell r="G109">
            <v>4</v>
          </cell>
          <cell r="H109" t="str">
            <v>47754001</v>
          </cell>
        </row>
        <row r="110">
          <cell r="D110" t="str">
            <v>A70872</v>
          </cell>
          <cell r="E110" t="str">
            <v>PFD-P450M-A</v>
          </cell>
          <cell r="F110" t="str">
            <v>PA01910G01</v>
          </cell>
          <cell r="G110">
            <v>4</v>
          </cell>
          <cell r="H110" t="str">
            <v>47754001</v>
          </cell>
        </row>
        <row r="111">
          <cell r="D111" t="str">
            <v>A7089</v>
          </cell>
          <cell r="E111" t="str">
            <v>PFD-P500VM-A</v>
          </cell>
          <cell r="F111" t="str">
            <v>PA01910G05</v>
          </cell>
          <cell r="G111">
            <v>6</v>
          </cell>
          <cell r="H111" t="str">
            <v>47W00003</v>
          </cell>
        </row>
        <row r="112">
          <cell r="D112" t="str">
            <v>A7092</v>
          </cell>
          <cell r="E112" t="str">
            <v>PFD-P250VM-A</v>
          </cell>
          <cell r="F112" t="str">
            <v>PA01931G03</v>
          </cell>
          <cell r="G112">
            <v>3</v>
          </cell>
          <cell r="H112" t="str">
            <v>47W00004</v>
          </cell>
        </row>
        <row r="113">
          <cell r="D113" t="str">
            <v>A7093</v>
          </cell>
          <cell r="E113" t="str">
            <v>PFAK-P630AW-A</v>
          </cell>
          <cell r="F113" t="str">
            <v>PA01912G04</v>
          </cell>
          <cell r="G113">
            <v>2</v>
          </cell>
          <cell r="H113" t="str">
            <v>47W00024</v>
          </cell>
        </row>
        <row r="114">
          <cell r="D114" t="str">
            <v>A70941</v>
          </cell>
          <cell r="E114" t="str">
            <v>PFAK-P800AW-A</v>
          </cell>
          <cell r="F114" t="str">
            <v>PA01912G05</v>
          </cell>
          <cell r="G114">
            <v>2</v>
          </cell>
          <cell r="H114" t="str">
            <v>47W00044</v>
          </cell>
        </row>
        <row r="115">
          <cell r="D115" t="str">
            <v>A70942</v>
          </cell>
          <cell r="E115" t="str">
            <v>PFAK-P800AW-A</v>
          </cell>
          <cell r="F115" t="str">
            <v>PA01912G05</v>
          </cell>
          <cell r="G115">
            <v>1</v>
          </cell>
          <cell r="H115" t="str">
            <v>469AL001</v>
          </cell>
        </row>
        <row r="116">
          <cell r="D116" t="str">
            <v>A7098</v>
          </cell>
          <cell r="E116" t="str">
            <v>PFAV-P670M-E</v>
          </cell>
          <cell r="F116" t="str">
            <v>PB00003G01</v>
          </cell>
          <cell r="G116">
            <v>2</v>
          </cell>
          <cell r="H116" t="str">
            <v>47W00015</v>
          </cell>
        </row>
        <row r="117">
          <cell r="D117" t="str">
            <v>A7099</v>
          </cell>
          <cell r="E117" t="str">
            <v>PFAV-P800M-E</v>
          </cell>
          <cell r="F117" t="str">
            <v>PB00003G02</v>
          </cell>
          <cell r="G117">
            <v>3</v>
          </cell>
          <cell r="H117" t="str">
            <v>47W00020</v>
          </cell>
        </row>
        <row r="118">
          <cell r="D118" t="str">
            <v>A7100</v>
          </cell>
          <cell r="E118" t="str">
            <v>PFAV-P1000M-E-F</v>
          </cell>
          <cell r="F118" t="str">
            <v>PB00003G03</v>
          </cell>
          <cell r="G118">
            <v>1</v>
          </cell>
          <cell r="H118" t="str">
            <v>47W00014</v>
          </cell>
        </row>
        <row r="119">
          <cell r="D119" t="str">
            <v>A7101</v>
          </cell>
          <cell r="E119" t="str">
            <v>PWH-J1000DG</v>
          </cell>
          <cell r="F119" t="str">
            <v>PA01223G03</v>
          </cell>
          <cell r="G119">
            <v>2</v>
          </cell>
          <cell r="H119" t="str">
            <v>47W00081</v>
          </cell>
        </row>
        <row r="120">
          <cell r="D120" t="str">
            <v>A7102</v>
          </cell>
          <cell r="E120" t="str">
            <v>PW-J1000DG</v>
          </cell>
          <cell r="F120" t="str">
            <v>PA01251G03</v>
          </cell>
          <cell r="G120">
            <v>6</v>
          </cell>
          <cell r="H120" t="str">
            <v>47W00138</v>
          </cell>
        </row>
        <row r="121">
          <cell r="D121" t="str">
            <v>A7106</v>
          </cell>
          <cell r="E121" t="str">
            <v>PUHY-400YEM-A-BF</v>
          </cell>
          <cell r="F121" t="str">
            <v>PA01775G29</v>
          </cell>
          <cell r="G121">
            <v>1</v>
          </cell>
          <cell r="H121" t="str">
            <v>47W00048</v>
          </cell>
        </row>
        <row r="122">
          <cell r="D122" t="str">
            <v>A7110</v>
          </cell>
          <cell r="E122" t="str">
            <v>PUHY-500YEM-A</v>
          </cell>
          <cell r="F122" t="str">
            <v>PA01998G10</v>
          </cell>
          <cell r="G122">
            <v>1</v>
          </cell>
          <cell r="H122" t="str">
            <v>47W00020</v>
          </cell>
        </row>
        <row r="123">
          <cell r="D123" t="str">
            <v>A7111</v>
          </cell>
          <cell r="E123" t="str">
            <v>PUHY-P400YGM-A</v>
          </cell>
          <cell r="F123" t="str">
            <v>PA02011G07</v>
          </cell>
          <cell r="G123">
            <v>7</v>
          </cell>
          <cell r="H123" t="str">
            <v>47W00025</v>
          </cell>
          <cell r="I123" t="str">
            <v>●</v>
          </cell>
          <cell r="J123" t="str">
            <v>7/1</v>
          </cell>
          <cell r="K123" t="str">
            <v>INV</v>
          </cell>
        </row>
        <row r="124">
          <cell r="D124" t="str">
            <v>A7112</v>
          </cell>
          <cell r="E124" t="str">
            <v>PUHY-P450YGM-A</v>
          </cell>
          <cell r="F124" t="str">
            <v>PA02012G19</v>
          </cell>
          <cell r="G124">
            <v>3</v>
          </cell>
          <cell r="H124" t="str">
            <v>47W00009</v>
          </cell>
          <cell r="I124" t="str">
            <v>●</v>
          </cell>
          <cell r="J124" t="str">
            <v>7/8</v>
          </cell>
          <cell r="K124" t="str">
            <v>INV</v>
          </cell>
        </row>
        <row r="125">
          <cell r="D125" t="str">
            <v>A7113</v>
          </cell>
          <cell r="E125" t="str">
            <v>PUHY-P500YGM-A</v>
          </cell>
          <cell r="F125" t="str">
            <v>PA02012G21</v>
          </cell>
          <cell r="G125">
            <v>5</v>
          </cell>
          <cell r="H125" t="str">
            <v>47W00011</v>
          </cell>
          <cell r="I125" t="str">
            <v>●</v>
          </cell>
          <cell r="J125" t="str">
            <v>7/8</v>
          </cell>
          <cell r="K125" t="str">
            <v>INV</v>
          </cell>
        </row>
        <row r="126">
          <cell r="D126" t="str">
            <v>A7115</v>
          </cell>
          <cell r="E126" t="str">
            <v>PUHY-P600YGM-A</v>
          </cell>
          <cell r="F126" t="str">
            <v>PA02012G25</v>
          </cell>
          <cell r="G126">
            <v>2</v>
          </cell>
          <cell r="H126" t="str">
            <v>47W00002</v>
          </cell>
          <cell r="I126" t="str">
            <v>●</v>
          </cell>
          <cell r="J126" t="str">
            <v>7/8</v>
          </cell>
          <cell r="K126" t="str">
            <v>INV</v>
          </cell>
        </row>
        <row r="127">
          <cell r="D127" t="str">
            <v>A7116</v>
          </cell>
          <cell r="E127" t="str">
            <v>PUHY-P650YGM-A</v>
          </cell>
          <cell r="F127" t="str">
            <v>PA02012G27</v>
          </cell>
          <cell r="G127">
            <v>3</v>
          </cell>
          <cell r="H127" t="str">
            <v>47W00005</v>
          </cell>
          <cell r="I127" t="str">
            <v>●</v>
          </cell>
          <cell r="J127" t="str">
            <v>7/8</v>
          </cell>
          <cell r="K127" t="str">
            <v>INV</v>
          </cell>
        </row>
        <row r="128">
          <cell r="D128" t="str">
            <v>A7117</v>
          </cell>
          <cell r="E128" t="str">
            <v>PUHV-P560M-E</v>
          </cell>
          <cell r="F128" t="str">
            <v>PA02012G01</v>
          </cell>
          <cell r="G128">
            <v>26</v>
          </cell>
          <cell r="H128" t="str">
            <v>47W00607</v>
          </cell>
          <cell r="I128" t="str">
            <v>●</v>
          </cell>
          <cell r="J128" t="str">
            <v>7/6</v>
          </cell>
          <cell r="K128" t="str">
            <v>INV</v>
          </cell>
        </row>
        <row r="129">
          <cell r="D129" t="str">
            <v>A7118</v>
          </cell>
          <cell r="E129" t="str">
            <v>PUHY-P500M-E</v>
          </cell>
          <cell r="F129" t="str">
            <v>PA02012G04</v>
          </cell>
          <cell r="G129">
            <v>3</v>
          </cell>
          <cell r="H129" t="str">
            <v>47W00633</v>
          </cell>
          <cell r="I129" t="str">
            <v>●</v>
          </cell>
          <cell r="J129" t="str">
            <v>7/6</v>
          </cell>
          <cell r="K129" t="str">
            <v>INV</v>
          </cell>
        </row>
        <row r="130">
          <cell r="D130" t="str">
            <v>A7118</v>
          </cell>
          <cell r="E130" t="str">
            <v>PUHY-P500M-E</v>
          </cell>
          <cell r="F130" t="str">
            <v>PA02012G04</v>
          </cell>
          <cell r="G130">
            <v>2</v>
          </cell>
          <cell r="H130" t="str">
            <v>47W00633</v>
          </cell>
          <cell r="I130" t="str">
            <v>●</v>
          </cell>
          <cell r="J130" t="str">
            <v>7/1</v>
          </cell>
          <cell r="K130" t="str">
            <v>電工</v>
          </cell>
        </row>
        <row r="131">
          <cell r="D131" t="str">
            <v>A7119</v>
          </cell>
          <cell r="E131" t="str">
            <v>PUHY-P560M-E</v>
          </cell>
          <cell r="F131" t="str">
            <v>PA02012G07</v>
          </cell>
          <cell r="G131">
            <v>24</v>
          </cell>
          <cell r="H131" t="str">
            <v>47W00638</v>
          </cell>
          <cell r="I131" t="str">
            <v>●</v>
          </cell>
          <cell r="J131" t="str">
            <v>7/1</v>
          </cell>
          <cell r="K131" t="str">
            <v>電工</v>
          </cell>
        </row>
        <row r="132">
          <cell r="D132" t="str">
            <v>A7121</v>
          </cell>
          <cell r="E132" t="str">
            <v>PUHY-P630M-E</v>
          </cell>
          <cell r="F132" t="str">
            <v>PA02012G10</v>
          </cell>
          <cell r="G132">
            <v>8</v>
          </cell>
          <cell r="H132" t="str">
            <v>47W00186</v>
          </cell>
          <cell r="I132" t="str">
            <v>●</v>
          </cell>
          <cell r="J132" t="str">
            <v>7/1</v>
          </cell>
          <cell r="K132" t="str">
            <v>電工</v>
          </cell>
        </row>
        <row r="133">
          <cell r="D133" t="str">
            <v>A7122</v>
          </cell>
          <cell r="E133" t="str">
            <v>PUHY-P674M-E</v>
          </cell>
          <cell r="F133" t="str">
            <v>PA02012G13</v>
          </cell>
          <cell r="G133">
            <v>6</v>
          </cell>
          <cell r="H133" t="str">
            <v>47W00194</v>
          </cell>
          <cell r="I133" t="str">
            <v>●</v>
          </cell>
          <cell r="J133" t="str">
            <v>7/1</v>
          </cell>
          <cell r="K133" t="str">
            <v>電工</v>
          </cell>
        </row>
        <row r="134">
          <cell r="D134" t="str">
            <v>A7123</v>
          </cell>
          <cell r="E134" t="str">
            <v>PUHY-P730M-E</v>
          </cell>
          <cell r="F134" t="str">
            <v>PA02012G16</v>
          </cell>
          <cell r="G134">
            <v>12</v>
          </cell>
          <cell r="H134" t="str">
            <v>47W00200</v>
          </cell>
          <cell r="I134" t="str">
            <v>●</v>
          </cell>
          <cell r="J134" t="str">
            <v>7/1</v>
          </cell>
          <cell r="K134" t="str">
            <v>電工</v>
          </cell>
        </row>
        <row r="135">
          <cell r="D135" t="str">
            <v>A7124</v>
          </cell>
          <cell r="E135" t="str">
            <v>PUHY-P684SM-E</v>
          </cell>
          <cell r="F135" t="str">
            <v>PA02019G01</v>
          </cell>
          <cell r="G135">
            <v>7</v>
          </cell>
          <cell r="H135" t="str">
            <v>47W00129</v>
          </cell>
          <cell r="I135" t="str">
            <v>●</v>
          </cell>
          <cell r="J135" t="str">
            <v>7/1</v>
          </cell>
          <cell r="K135" t="str">
            <v>電工</v>
          </cell>
        </row>
        <row r="136">
          <cell r="D136" t="str">
            <v>A7125</v>
          </cell>
          <cell r="E136" t="str">
            <v>PUHY-P740SM-E</v>
          </cell>
          <cell r="F136" t="str">
            <v>PA02019G04</v>
          </cell>
          <cell r="G136">
            <v>5</v>
          </cell>
          <cell r="H136" t="str">
            <v>47W00136</v>
          </cell>
          <cell r="I136" t="str">
            <v>●</v>
          </cell>
          <cell r="J136" t="str">
            <v>7/1</v>
          </cell>
          <cell r="K136" t="str">
            <v>電工</v>
          </cell>
        </row>
        <row r="137">
          <cell r="D137" t="str">
            <v>A7127</v>
          </cell>
          <cell r="E137" t="str">
            <v>PUHY-P400YEM-A</v>
          </cell>
          <cell r="F137" t="str">
            <v>PA02007G01</v>
          </cell>
          <cell r="G137">
            <v>20</v>
          </cell>
          <cell r="H137" t="str">
            <v>47W00261</v>
          </cell>
        </row>
        <row r="138">
          <cell r="D138" t="str">
            <v>A7128</v>
          </cell>
          <cell r="E138" t="str">
            <v>PUHY-P400YEM-A-BF</v>
          </cell>
          <cell r="F138" t="str">
            <v>PA02007G03</v>
          </cell>
          <cell r="G138">
            <v>2</v>
          </cell>
          <cell r="H138" t="str">
            <v>47W00050</v>
          </cell>
        </row>
        <row r="139">
          <cell r="D139" t="str">
            <v>A7129</v>
          </cell>
          <cell r="E139" t="str">
            <v>PUHY-P500YEM-A</v>
          </cell>
          <cell r="F139" t="str">
            <v>PA02007G02</v>
          </cell>
          <cell r="G139">
            <v>15</v>
          </cell>
          <cell r="H139" t="str">
            <v>47W00303</v>
          </cell>
        </row>
        <row r="140">
          <cell r="D140" t="str">
            <v>A7130</v>
          </cell>
          <cell r="E140" t="str">
            <v>PUHY-P500YEM-A-BF</v>
          </cell>
          <cell r="F140" t="str">
            <v>PA02007G04</v>
          </cell>
          <cell r="G140">
            <v>3</v>
          </cell>
          <cell r="H140" t="str">
            <v>47W00099</v>
          </cell>
        </row>
        <row r="141">
          <cell r="D141" t="str">
            <v>A7131</v>
          </cell>
          <cell r="E141" t="str">
            <v>PURY-P400YGM-A</v>
          </cell>
          <cell r="F141" t="str">
            <v>PA02026G01</v>
          </cell>
          <cell r="G141">
            <v>12</v>
          </cell>
          <cell r="H141" t="str">
            <v>47W00013</v>
          </cell>
        </row>
        <row r="142">
          <cell r="D142" t="str">
            <v>A7132</v>
          </cell>
          <cell r="E142" t="str">
            <v>PURY-P500YGM-A</v>
          </cell>
          <cell r="F142" t="str">
            <v>PA02027G03</v>
          </cell>
          <cell r="G142">
            <v>5</v>
          </cell>
          <cell r="H142" t="str">
            <v>47W00008</v>
          </cell>
        </row>
        <row r="143">
          <cell r="D143" t="str">
            <v>A7133</v>
          </cell>
          <cell r="E143" t="str">
            <v>PURY-P500YEM-A</v>
          </cell>
          <cell r="F143" t="str">
            <v>PA01911G30</v>
          </cell>
          <cell r="G143">
            <v>5</v>
          </cell>
          <cell r="H143" t="str">
            <v>47W00259</v>
          </cell>
        </row>
        <row r="144">
          <cell r="D144" t="str">
            <v>A7134</v>
          </cell>
          <cell r="E144" t="str">
            <v>PUHY-P450EM-A</v>
          </cell>
          <cell r="F144" t="str">
            <v>PA01994G02</v>
          </cell>
          <cell r="G144">
            <v>1</v>
          </cell>
          <cell r="H144" t="str">
            <v>47W01035</v>
          </cell>
        </row>
        <row r="145">
          <cell r="D145" t="str">
            <v>A7135</v>
          </cell>
          <cell r="E145" t="str">
            <v>PUHV-P450M-E</v>
          </cell>
          <cell r="F145" t="str">
            <v>PA02011G01</v>
          </cell>
          <cell r="G145">
            <v>7</v>
          </cell>
          <cell r="H145" t="str">
            <v>47W00329</v>
          </cell>
          <cell r="I145" t="str">
            <v>●</v>
          </cell>
          <cell r="J145" t="str">
            <v>7/1</v>
          </cell>
          <cell r="K145" t="str">
            <v>菱岡</v>
          </cell>
        </row>
        <row r="146">
          <cell r="D146" t="str">
            <v>A7135</v>
          </cell>
          <cell r="E146" t="str">
            <v>PUHV-P450M-E</v>
          </cell>
          <cell r="F146" t="str">
            <v>PA02011G01</v>
          </cell>
          <cell r="G146">
            <v>2</v>
          </cell>
          <cell r="H146" t="str">
            <v>47W00329</v>
          </cell>
          <cell r="I146" t="str">
            <v>●</v>
          </cell>
          <cell r="J146" t="str">
            <v>7/1</v>
          </cell>
          <cell r="K146" t="str">
            <v>電工</v>
          </cell>
        </row>
        <row r="147">
          <cell r="D147" t="str">
            <v>A7136</v>
          </cell>
          <cell r="E147" t="str">
            <v>PUHY-P450M-E</v>
          </cell>
          <cell r="F147" t="str">
            <v>PA02011G04</v>
          </cell>
          <cell r="G147">
            <v>23</v>
          </cell>
          <cell r="H147" t="str">
            <v>47W00338</v>
          </cell>
          <cell r="I147" t="str">
            <v>●</v>
          </cell>
          <cell r="J147" t="str">
            <v>7/1</v>
          </cell>
          <cell r="K147" t="str">
            <v>電工</v>
          </cell>
        </row>
        <row r="148">
          <cell r="D148" t="str">
            <v>A7138</v>
          </cell>
          <cell r="E148" t="str">
            <v>PUHY-P560IM-B</v>
          </cell>
          <cell r="F148" t="str">
            <v>PA01800G16</v>
          </cell>
          <cell r="G148">
            <v>2</v>
          </cell>
          <cell r="H148" t="str">
            <v>47W01139</v>
          </cell>
        </row>
        <row r="149">
          <cell r="D149" t="str">
            <v>A7139</v>
          </cell>
          <cell r="E149" t="str">
            <v>PUHY-P450IM-B</v>
          </cell>
          <cell r="F149" t="str">
            <v>PA01800G19</v>
          </cell>
          <cell r="G149">
            <v>4</v>
          </cell>
          <cell r="H149" t="str">
            <v>47W00763</v>
          </cell>
        </row>
        <row r="150">
          <cell r="D150" t="str">
            <v>A7140</v>
          </cell>
          <cell r="E150" t="str">
            <v>PUHY-P355IM-B</v>
          </cell>
          <cell r="F150" t="str">
            <v>PA01766G07</v>
          </cell>
          <cell r="G150">
            <v>1</v>
          </cell>
          <cell r="H150" t="str">
            <v>47W00458</v>
          </cell>
        </row>
        <row r="151">
          <cell r="D151" t="str">
            <v>A7142</v>
          </cell>
          <cell r="E151" t="str">
            <v>PQRY-P250YEM-A</v>
          </cell>
          <cell r="F151" t="str">
            <v>PA01805G10</v>
          </cell>
          <cell r="G151">
            <v>6</v>
          </cell>
          <cell r="H151" t="str">
            <v>47W00014</v>
          </cell>
        </row>
        <row r="152">
          <cell r="D152" t="str">
            <v>A7144</v>
          </cell>
          <cell r="E152" t="str">
            <v>PQRY-P280M-B</v>
          </cell>
          <cell r="F152" t="str">
            <v>PA01805G06</v>
          </cell>
          <cell r="G152">
            <v>2</v>
          </cell>
          <cell r="H152" t="str">
            <v>47W00301</v>
          </cell>
        </row>
        <row r="153">
          <cell r="D153" t="str">
            <v>A7145</v>
          </cell>
          <cell r="E153" t="str">
            <v>PQHY-P250YEM-A</v>
          </cell>
          <cell r="F153" t="str">
            <v>PA01896G04</v>
          </cell>
          <cell r="G153">
            <v>2</v>
          </cell>
          <cell r="H153" t="str">
            <v>47W00016</v>
          </cell>
        </row>
        <row r="154">
          <cell r="D154" t="str">
            <v>A7149</v>
          </cell>
          <cell r="E154" t="str">
            <v>PFD-P250VM-A</v>
          </cell>
          <cell r="F154" t="str">
            <v>PA01931G03</v>
          </cell>
          <cell r="G154">
            <v>4</v>
          </cell>
          <cell r="H154" t="str">
            <v>47W00007</v>
          </cell>
        </row>
        <row r="155">
          <cell r="D155" t="str">
            <v>A7150</v>
          </cell>
          <cell r="E155" t="str">
            <v>PFAK-P630AW-A</v>
          </cell>
          <cell r="F155" t="str">
            <v>PA01912G04</v>
          </cell>
          <cell r="G155">
            <v>2</v>
          </cell>
          <cell r="H155" t="str">
            <v>47W00026</v>
          </cell>
        </row>
        <row r="156">
          <cell r="D156" t="str">
            <v>A7151</v>
          </cell>
          <cell r="E156" t="str">
            <v>PFAK-P800AW-A</v>
          </cell>
          <cell r="F156" t="str">
            <v>PA01912G05</v>
          </cell>
          <cell r="G156">
            <v>2</v>
          </cell>
          <cell r="H156" t="str">
            <v>47W00046</v>
          </cell>
        </row>
        <row r="157">
          <cell r="D157" t="str">
            <v>A7153</v>
          </cell>
          <cell r="E157" t="str">
            <v>PFAV-P670M-E</v>
          </cell>
          <cell r="F157" t="str">
            <v>PB00003G01</v>
          </cell>
          <cell r="G157">
            <v>2</v>
          </cell>
          <cell r="H157" t="str">
            <v>47W00017</v>
          </cell>
        </row>
        <row r="158">
          <cell r="D158" t="str">
            <v>A7154</v>
          </cell>
          <cell r="E158" t="str">
            <v>PFAV-P800M-E</v>
          </cell>
          <cell r="F158" t="str">
            <v>PB00003G02</v>
          </cell>
          <cell r="G158">
            <v>2</v>
          </cell>
          <cell r="H158" t="str">
            <v>47W00023</v>
          </cell>
        </row>
        <row r="159">
          <cell r="D159" t="str">
            <v>A7155</v>
          </cell>
          <cell r="E159" t="str">
            <v>PUHY-P450YGM-A</v>
          </cell>
          <cell r="F159" t="str">
            <v>PA02012G19</v>
          </cell>
          <cell r="G159">
            <v>3</v>
          </cell>
          <cell r="H159" t="str">
            <v>47W00006</v>
          </cell>
          <cell r="I159" t="str">
            <v>●</v>
          </cell>
          <cell r="J159" t="str">
            <v>7/2</v>
          </cell>
          <cell r="K159" t="str">
            <v>ﾗｲﾝ</v>
          </cell>
        </row>
        <row r="160">
          <cell r="D160" t="str">
            <v>A7156</v>
          </cell>
          <cell r="E160" t="str">
            <v>PUHY-P560M-E</v>
          </cell>
          <cell r="F160" t="str">
            <v>PA02012G07</v>
          </cell>
          <cell r="G160">
            <v>2</v>
          </cell>
          <cell r="H160" t="str">
            <v>47W00605</v>
          </cell>
          <cell r="I160" t="str">
            <v>●</v>
          </cell>
          <cell r="J160" t="str">
            <v>7/2</v>
          </cell>
          <cell r="K160" t="str">
            <v>ﾗｲﾝ</v>
          </cell>
        </row>
        <row r="161">
          <cell r="D161" t="str">
            <v>A7157</v>
          </cell>
          <cell r="E161" t="str">
            <v>PUHY-P560IM-B</v>
          </cell>
          <cell r="F161" t="str">
            <v>PA01800G16</v>
          </cell>
          <cell r="G161">
            <v>1</v>
          </cell>
          <cell r="H161" t="str">
            <v>47W01138</v>
          </cell>
        </row>
        <row r="162">
          <cell r="D162" t="str">
            <v>A7158</v>
          </cell>
          <cell r="E162" t="str">
            <v>PUHY-P355IM-B</v>
          </cell>
          <cell r="F162" t="str">
            <v>PA01766G07</v>
          </cell>
          <cell r="G162">
            <v>2</v>
          </cell>
          <cell r="H162" t="str">
            <v>47W00456</v>
          </cell>
        </row>
        <row r="163">
          <cell r="D163" t="str">
            <v>A7158</v>
          </cell>
          <cell r="E163" t="str">
            <v>PUHY-P355IM-B</v>
          </cell>
          <cell r="F163" t="str">
            <v>PA01766G07</v>
          </cell>
          <cell r="G163">
            <v>2</v>
          </cell>
          <cell r="H163" t="str">
            <v>47W00456</v>
          </cell>
        </row>
        <row r="164">
          <cell r="D164" t="str">
            <v>A7159</v>
          </cell>
          <cell r="E164" t="str">
            <v>PUHY-P280IM-B</v>
          </cell>
          <cell r="F164" t="str">
            <v>PA01766G10</v>
          </cell>
          <cell r="G164">
            <v>1</v>
          </cell>
          <cell r="H164" t="str">
            <v>47W00294</v>
          </cell>
        </row>
        <row r="165">
          <cell r="D165" t="str">
            <v>A7159</v>
          </cell>
          <cell r="E165" t="str">
            <v>PUHY-P280IM-B</v>
          </cell>
          <cell r="F165" t="str">
            <v>PA01766G10</v>
          </cell>
          <cell r="G165">
            <v>1</v>
          </cell>
          <cell r="H165" t="str">
            <v>47W00294</v>
          </cell>
        </row>
        <row r="166">
          <cell r="D166" t="str">
            <v>A7160</v>
          </cell>
          <cell r="E166" t="str">
            <v>PURY-P674M-E</v>
          </cell>
          <cell r="F166" t="str">
            <v>PA02027G20</v>
          </cell>
          <cell r="G166">
            <v>1</v>
          </cell>
          <cell r="H166" t="str">
            <v>47W00009</v>
          </cell>
          <cell r="J166" t="str">
            <v>7/3</v>
          </cell>
        </row>
        <row r="167">
          <cell r="D167" t="str">
            <v>A7161</v>
          </cell>
          <cell r="E167" t="str">
            <v>PUHY-P700YGM-A</v>
          </cell>
          <cell r="F167" t="str">
            <v>PA02019G10</v>
          </cell>
          <cell r="G167">
            <v>1</v>
          </cell>
          <cell r="H167" t="str">
            <v>47W00002</v>
          </cell>
          <cell r="I167" t="str">
            <v>●</v>
          </cell>
          <cell r="J167" t="str">
            <v>7/1</v>
          </cell>
          <cell r="K167" t="str">
            <v>INV</v>
          </cell>
        </row>
        <row r="168">
          <cell r="D168" t="str">
            <v>A7162</v>
          </cell>
          <cell r="E168" t="str">
            <v>PUHY-P450M-E-BS</v>
          </cell>
          <cell r="F168" t="str">
            <v>PA02011G05</v>
          </cell>
          <cell r="G168">
            <v>1</v>
          </cell>
          <cell r="H168" t="str">
            <v>47W00024</v>
          </cell>
          <cell r="I168" t="str">
            <v>●</v>
          </cell>
          <cell r="J168" t="str">
            <v>7/1</v>
          </cell>
          <cell r="K168" t="str">
            <v>菱岡</v>
          </cell>
        </row>
        <row r="169">
          <cell r="D169" t="str">
            <v>A7163</v>
          </cell>
          <cell r="E169" t="str">
            <v>ESA-UB300A1-BS</v>
          </cell>
          <cell r="F169" t="str">
            <v>RF13624G04</v>
          </cell>
          <cell r="G169">
            <v>2</v>
          </cell>
          <cell r="H169" t="str">
            <v>47W00018</v>
          </cell>
        </row>
        <row r="170">
          <cell r="D170" t="str">
            <v>A7164</v>
          </cell>
          <cell r="E170" t="str">
            <v>PUHY-P560ICM-B</v>
          </cell>
          <cell r="F170" t="str">
            <v>PA01800G22</v>
          </cell>
          <cell r="G170">
            <v>14</v>
          </cell>
          <cell r="H170" t="str">
            <v>47W00138</v>
          </cell>
        </row>
        <row r="171">
          <cell r="D171" t="str">
            <v>A7165</v>
          </cell>
          <cell r="E171" t="str">
            <v>PQRY-P280M-B</v>
          </cell>
          <cell r="F171" t="str">
            <v>PA01805G06</v>
          </cell>
          <cell r="G171">
            <v>3</v>
          </cell>
          <cell r="H171" t="str">
            <v>47W00298</v>
          </cell>
        </row>
        <row r="172">
          <cell r="D172" t="str">
            <v>A7165</v>
          </cell>
          <cell r="E172" t="str">
            <v>PQRY-P280M-B</v>
          </cell>
          <cell r="F172" t="str">
            <v>PA01805G06</v>
          </cell>
          <cell r="G172">
            <v>3</v>
          </cell>
          <cell r="H172" t="str">
            <v>47W00298</v>
          </cell>
        </row>
        <row r="173">
          <cell r="D173" t="str">
            <v>A71661</v>
          </cell>
          <cell r="E173" t="str">
            <v>PQHY-P280M-B</v>
          </cell>
          <cell r="F173" t="str">
            <v>PA01896G02</v>
          </cell>
          <cell r="G173">
            <v>6</v>
          </cell>
          <cell r="H173" t="str">
            <v>46796001</v>
          </cell>
        </row>
        <row r="174">
          <cell r="D174" t="str">
            <v>A71661</v>
          </cell>
          <cell r="E174" t="str">
            <v>PQHY-P280M-B</v>
          </cell>
          <cell r="F174" t="str">
            <v>PA01896G02</v>
          </cell>
          <cell r="G174">
            <v>6</v>
          </cell>
          <cell r="H174" t="str">
            <v>46796001</v>
          </cell>
        </row>
        <row r="175">
          <cell r="D175" t="str">
            <v>A71662</v>
          </cell>
          <cell r="E175" t="str">
            <v>PQHY-P280M-B</v>
          </cell>
          <cell r="F175" t="str">
            <v>PA01896G02</v>
          </cell>
          <cell r="G175">
            <v>6</v>
          </cell>
          <cell r="H175" t="str">
            <v>47789001</v>
          </cell>
        </row>
        <row r="176">
          <cell r="D176" t="str">
            <v>A71662</v>
          </cell>
          <cell r="E176" t="str">
            <v>PQHY-P280M-B</v>
          </cell>
          <cell r="F176" t="str">
            <v>PA01896G02</v>
          </cell>
          <cell r="G176">
            <v>6</v>
          </cell>
          <cell r="H176" t="str">
            <v>47789001</v>
          </cell>
        </row>
        <row r="177">
          <cell r="D177" t="str">
            <v>A7167</v>
          </cell>
          <cell r="E177" t="str">
            <v>PUHY-400YEM-A</v>
          </cell>
          <cell r="F177" t="str">
            <v>PA01998G09</v>
          </cell>
          <cell r="G177">
            <v>2</v>
          </cell>
          <cell r="H177" t="str">
            <v>47W00014</v>
          </cell>
        </row>
        <row r="178">
          <cell r="D178" t="str">
            <v>A7168</v>
          </cell>
          <cell r="E178" t="str">
            <v>PUHY-P450SEM-A</v>
          </cell>
          <cell r="F178" t="str">
            <v>PA01987G01</v>
          </cell>
          <cell r="G178">
            <v>1</v>
          </cell>
          <cell r="H178" t="str">
            <v>47W00360</v>
          </cell>
        </row>
        <row r="179">
          <cell r="D179" t="str">
            <v>A7169</v>
          </cell>
          <cell r="E179" t="str">
            <v>PURY-P600YGM-A</v>
          </cell>
          <cell r="F179" t="str">
            <v>PA02027G07</v>
          </cell>
          <cell r="G179">
            <v>1</v>
          </cell>
        </row>
        <row r="180">
          <cell r="D180" t="str">
            <v>A7170</v>
          </cell>
          <cell r="E180" t="str">
            <v>PURY-P650YGM-A</v>
          </cell>
          <cell r="F180" t="str">
            <v>PA02027G09</v>
          </cell>
          <cell r="G180">
            <v>3</v>
          </cell>
          <cell r="H180" t="str">
            <v>47W00004</v>
          </cell>
        </row>
        <row r="181">
          <cell r="D181" t="str">
            <v>A7171</v>
          </cell>
          <cell r="E181" t="str">
            <v>PURY-P400YEM-A</v>
          </cell>
          <cell r="F181" t="str">
            <v>PA01911G29</v>
          </cell>
          <cell r="G181">
            <v>5</v>
          </cell>
          <cell r="H181" t="str">
            <v>47W00239</v>
          </cell>
        </row>
        <row r="182">
          <cell r="D182" t="str">
            <v>A7290</v>
          </cell>
          <cell r="E182" t="str">
            <v>PUHY-400YEM-A-BS</v>
          </cell>
          <cell r="F182" t="str">
            <v>PA01998G05</v>
          </cell>
          <cell r="G182">
            <v>2</v>
          </cell>
          <cell r="H182" t="str">
            <v>47W00006</v>
          </cell>
        </row>
        <row r="183">
          <cell r="D183" t="str">
            <v>A7291</v>
          </cell>
          <cell r="E183" t="str">
            <v>PUHY-P560M-E-BS</v>
          </cell>
          <cell r="F183" t="str">
            <v>PA02012G08</v>
          </cell>
          <cell r="G183">
            <v>3</v>
          </cell>
          <cell r="H183" t="str">
            <v>47W00049</v>
          </cell>
          <cell r="I183" t="str">
            <v>●</v>
          </cell>
          <cell r="J183" t="str">
            <v>7/2</v>
          </cell>
          <cell r="K183" t="str">
            <v>ﾗｲﾝ</v>
          </cell>
        </row>
        <row r="184">
          <cell r="D184" t="str">
            <v>A7292</v>
          </cell>
          <cell r="E184" t="str">
            <v>PUHY-P450REM-A</v>
          </cell>
          <cell r="F184" t="str">
            <v>PA01987G19</v>
          </cell>
          <cell r="G184">
            <v>1</v>
          </cell>
          <cell r="H184" t="str">
            <v>47W00076</v>
          </cell>
        </row>
        <row r="185">
          <cell r="D185" t="str">
            <v>A7293</v>
          </cell>
          <cell r="E185" t="str">
            <v>PUHY-P560REM-A</v>
          </cell>
          <cell r="F185" t="str">
            <v>PA01987G21</v>
          </cell>
          <cell r="G185">
            <v>2</v>
          </cell>
          <cell r="H185" t="str">
            <v>47W00043</v>
          </cell>
        </row>
        <row r="186">
          <cell r="D186" t="str">
            <v>A7294</v>
          </cell>
          <cell r="E186" t="str">
            <v>PUHY-P560ICM-B</v>
          </cell>
          <cell r="F186" t="str">
            <v>PA01800G22</v>
          </cell>
          <cell r="G186">
            <v>5</v>
          </cell>
          <cell r="H186" t="str">
            <v>47W00152</v>
          </cell>
        </row>
        <row r="187">
          <cell r="D187" t="str">
            <v>A7295</v>
          </cell>
          <cell r="E187" t="str">
            <v>PQHY-P224M-B</v>
          </cell>
          <cell r="F187" t="str">
            <v>PA01896G01</v>
          </cell>
          <cell r="G187">
            <v>1</v>
          </cell>
          <cell r="H187" t="str">
            <v>47W00088</v>
          </cell>
        </row>
        <row r="188">
          <cell r="D188" t="str">
            <v>A7317</v>
          </cell>
          <cell r="E188" t="str">
            <v>PUHY-500YEM-A-BS</v>
          </cell>
          <cell r="F188" t="str">
            <v>PA01998G06</v>
          </cell>
          <cell r="G188">
            <v>6</v>
          </cell>
          <cell r="H188" t="str">
            <v>47W00001</v>
          </cell>
        </row>
        <row r="189">
          <cell r="D189" t="str">
            <v>背番号</v>
          </cell>
          <cell r="E189" t="str">
            <v>機種名</v>
          </cell>
          <cell r="H189" t="str">
            <v>製造番号</v>
          </cell>
        </row>
      </sheetData>
      <sheetData sheetId="1" refreshError="1">
        <row r="7">
          <cell r="D7" t="str">
            <v>B62681</v>
          </cell>
          <cell r="E7" t="str">
            <v>PUHY-P140M-E</v>
          </cell>
          <cell r="F7" t="str">
            <v>PA02018G01</v>
          </cell>
          <cell r="G7">
            <v>3</v>
          </cell>
          <cell r="H7" t="str">
            <v>47W00461</v>
          </cell>
          <cell r="I7" t="str">
            <v>●</v>
          </cell>
          <cell r="J7" t="str">
            <v>7/10</v>
          </cell>
          <cell r="K7" t="str">
            <v>ﾗｲﾝ</v>
          </cell>
          <cell r="L7" t="str">
            <v>6/28菱岡出荷</v>
          </cell>
        </row>
        <row r="8">
          <cell r="D8" t="str">
            <v>B62682</v>
          </cell>
          <cell r="E8" t="str">
            <v>PUHY-P224M-E</v>
          </cell>
          <cell r="F8" t="str">
            <v>PA02018G07</v>
          </cell>
          <cell r="G8">
            <v>11</v>
          </cell>
          <cell r="H8" t="str">
            <v>46W00448</v>
          </cell>
          <cell r="I8" t="str">
            <v>●</v>
          </cell>
        </row>
        <row r="9">
          <cell r="D9" t="str">
            <v>B62683</v>
          </cell>
          <cell r="E9" t="str">
            <v>PUHY-P160M-E</v>
          </cell>
          <cell r="F9" t="str">
            <v>PA02018G04</v>
          </cell>
          <cell r="G9">
            <v>1</v>
          </cell>
          <cell r="H9" t="str">
            <v>46W00459</v>
          </cell>
          <cell r="I9" t="str">
            <v>●</v>
          </cell>
        </row>
        <row r="10">
          <cell r="D10" t="str">
            <v>B62684</v>
          </cell>
          <cell r="E10" t="str">
            <v>PUHV-P224M-E</v>
          </cell>
          <cell r="F10" t="str">
            <v>PA02010G01</v>
          </cell>
          <cell r="G10">
            <v>1</v>
          </cell>
          <cell r="H10" t="str">
            <v>46W00460</v>
          </cell>
          <cell r="I10" t="str">
            <v>●</v>
          </cell>
        </row>
        <row r="11">
          <cell r="D11" t="str">
            <v>B6269</v>
          </cell>
          <cell r="E11" t="str">
            <v>PUHY-P160M-E</v>
          </cell>
          <cell r="F11" t="str">
            <v>PA02018G04</v>
          </cell>
          <cell r="G11">
            <v>5</v>
          </cell>
          <cell r="H11" t="str">
            <v>46W00464</v>
          </cell>
          <cell r="I11" t="str">
            <v>●</v>
          </cell>
          <cell r="J11" t="str">
            <v>7/10</v>
          </cell>
          <cell r="K11" t="str">
            <v>ﾗｲﾝ</v>
          </cell>
          <cell r="L11" t="str">
            <v>6/28菱岡出荷</v>
          </cell>
        </row>
        <row r="12">
          <cell r="D12" t="str">
            <v>B6270</v>
          </cell>
          <cell r="E12" t="str">
            <v>PUHY-P224M-E</v>
          </cell>
          <cell r="F12" t="str">
            <v>PA02018G07</v>
          </cell>
          <cell r="G12">
            <v>23</v>
          </cell>
          <cell r="H12" t="str">
            <v>46W00469</v>
          </cell>
          <cell r="I12" t="str">
            <v>－</v>
          </cell>
        </row>
        <row r="13">
          <cell r="D13" t="str">
            <v>B62701</v>
          </cell>
          <cell r="E13" t="str">
            <v>PUHY-P224M-E</v>
          </cell>
          <cell r="F13" t="str">
            <v>PA02018G07</v>
          </cell>
          <cell r="G13">
            <v>19</v>
          </cell>
          <cell r="H13" t="str">
            <v>46W00469</v>
          </cell>
          <cell r="I13" t="str">
            <v>●</v>
          </cell>
          <cell r="J13" t="str">
            <v>7/10</v>
          </cell>
          <cell r="K13" t="str">
            <v>ﾗｲﾝ</v>
          </cell>
          <cell r="L13" t="str">
            <v>6/28菱岡出荷</v>
          </cell>
        </row>
        <row r="14">
          <cell r="D14" t="str">
            <v>B62702</v>
          </cell>
          <cell r="E14" t="str">
            <v>PUHV-P224M-E</v>
          </cell>
          <cell r="F14" t="str">
            <v>PA02010G01</v>
          </cell>
          <cell r="G14">
            <v>4</v>
          </cell>
          <cell r="H14" t="str">
            <v>46W00488</v>
          </cell>
          <cell r="I14" t="str">
            <v>●</v>
          </cell>
          <cell r="J14" t="str">
            <v>7/10</v>
          </cell>
          <cell r="K14" t="str">
            <v>ﾗｲﾝ</v>
          </cell>
          <cell r="L14" t="str">
            <v>6/28菱岡出荷</v>
          </cell>
        </row>
        <row r="15">
          <cell r="D15" t="str">
            <v>B6273</v>
          </cell>
          <cell r="E15" t="str">
            <v>PUHY-P280M-E</v>
          </cell>
          <cell r="F15" t="str">
            <v>PA02018G10</v>
          </cell>
          <cell r="G15">
            <v>25</v>
          </cell>
          <cell r="H15" t="str">
            <v>46W00574</v>
          </cell>
          <cell r="I15" t="str">
            <v>●</v>
          </cell>
        </row>
        <row r="16">
          <cell r="D16" t="str">
            <v>B6274</v>
          </cell>
          <cell r="E16" t="str">
            <v>PUHY-P280M-E-BS</v>
          </cell>
          <cell r="F16" t="str">
            <v>PA02018G11</v>
          </cell>
          <cell r="G16">
            <v>1</v>
          </cell>
          <cell r="H16" t="str">
            <v>46W00097</v>
          </cell>
          <cell r="I16" t="str">
            <v>●</v>
          </cell>
        </row>
        <row r="17">
          <cell r="D17" t="str">
            <v>B6275</v>
          </cell>
          <cell r="E17" t="str">
            <v>PUHY-P280M-E-BSG</v>
          </cell>
          <cell r="F17" t="str">
            <v>PA02018G12</v>
          </cell>
          <cell r="G17">
            <v>1</v>
          </cell>
          <cell r="H17" t="str">
            <v>46W00028</v>
          </cell>
          <cell r="I17" t="str">
            <v>●</v>
          </cell>
        </row>
        <row r="18">
          <cell r="D18" t="str">
            <v>B6276</v>
          </cell>
          <cell r="E18" t="str">
            <v>PUHY-P335M-E</v>
          </cell>
          <cell r="F18" t="str">
            <v>PA02018G13</v>
          </cell>
          <cell r="G18">
            <v>5</v>
          </cell>
          <cell r="H18" t="str">
            <v>46W00624</v>
          </cell>
        </row>
        <row r="19">
          <cell r="D19" t="str">
            <v>B62761</v>
          </cell>
          <cell r="E19" t="str">
            <v>PUHY-P335M-E</v>
          </cell>
          <cell r="F19" t="str">
            <v>PA02018G13</v>
          </cell>
          <cell r="G19">
            <v>1</v>
          </cell>
          <cell r="H19" t="str">
            <v>46W00624</v>
          </cell>
          <cell r="I19" t="str">
            <v>●</v>
          </cell>
        </row>
        <row r="20">
          <cell r="D20" t="str">
            <v>B62762</v>
          </cell>
          <cell r="E20" t="str">
            <v>PUHY-P280M-E</v>
          </cell>
          <cell r="F20" t="str">
            <v>PA02018G10</v>
          </cell>
          <cell r="G20">
            <v>4</v>
          </cell>
          <cell r="H20" t="str">
            <v>46W00625</v>
          </cell>
          <cell r="I20" t="str">
            <v>●</v>
          </cell>
        </row>
        <row r="21">
          <cell r="D21" t="str">
            <v>B6277</v>
          </cell>
          <cell r="E21" t="str">
            <v>PUHY-P280M-E-BS</v>
          </cell>
          <cell r="F21" t="str">
            <v>PA02018G11</v>
          </cell>
          <cell r="G21">
            <v>1</v>
          </cell>
          <cell r="H21" t="str">
            <v>46W00098</v>
          </cell>
          <cell r="I21" t="str">
            <v>●</v>
          </cell>
        </row>
        <row r="22">
          <cell r="D22" t="str">
            <v>B6278</v>
          </cell>
          <cell r="E22" t="str">
            <v>PUHY-P355M-E</v>
          </cell>
          <cell r="F22" t="str">
            <v>PA02018G16</v>
          </cell>
          <cell r="G22">
            <v>15</v>
          </cell>
          <cell r="H22" t="str">
            <v>46W00199</v>
          </cell>
        </row>
        <row r="23">
          <cell r="D23" t="str">
            <v>B62781</v>
          </cell>
          <cell r="E23" t="str">
            <v>PUHY-P355M-E</v>
          </cell>
          <cell r="F23" t="str">
            <v>PA02018G16</v>
          </cell>
          <cell r="G23">
            <v>13</v>
          </cell>
          <cell r="H23" t="str">
            <v>46W00199</v>
          </cell>
          <cell r="I23" t="str">
            <v>●</v>
          </cell>
        </row>
        <row r="24">
          <cell r="D24" t="str">
            <v>B62782</v>
          </cell>
          <cell r="E24" t="str">
            <v>PUHY-P400M-E</v>
          </cell>
          <cell r="F24" t="str">
            <v>PA02018G19</v>
          </cell>
          <cell r="G24">
            <v>2</v>
          </cell>
          <cell r="H24" t="str">
            <v>46W00212</v>
          </cell>
          <cell r="I24" t="str">
            <v>●</v>
          </cell>
        </row>
        <row r="25">
          <cell r="D25" t="str">
            <v>B6280</v>
          </cell>
          <cell r="E25" t="str">
            <v>PUHY-P400M-E</v>
          </cell>
          <cell r="F25" t="str">
            <v>PA02018G19</v>
          </cell>
          <cell r="G25">
            <v>4</v>
          </cell>
          <cell r="H25" t="str">
            <v>46W00214</v>
          </cell>
          <cell r="I25" t="str">
            <v>●</v>
          </cell>
        </row>
        <row r="26">
          <cell r="D26" t="str">
            <v>B6281</v>
          </cell>
          <cell r="E26" t="str">
            <v>PUHY-P400M-E-BS</v>
          </cell>
          <cell r="F26" t="str">
            <v>PA02018G20</v>
          </cell>
          <cell r="G26">
            <v>1</v>
          </cell>
          <cell r="H26" t="str">
            <v>46W00020</v>
          </cell>
          <cell r="I26" t="str">
            <v>●</v>
          </cell>
        </row>
        <row r="27">
          <cell r="D27" t="str">
            <v>B6282</v>
          </cell>
          <cell r="E27" t="str">
            <v>PURY-P224M-E</v>
          </cell>
          <cell r="F27" t="str">
            <v>PA02025G09</v>
          </cell>
          <cell r="G27">
            <v>8</v>
          </cell>
          <cell r="H27" t="str">
            <v>46W00001</v>
          </cell>
        </row>
        <row r="28">
          <cell r="D28" t="str">
            <v>B62821</v>
          </cell>
          <cell r="E28" t="str">
            <v>PURY-P224M-E</v>
          </cell>
          <cell r="F28" t="str">
            <v>PA02025G09</v>
          </cell>
          <cell r="G28">
            <v>1</v>
          </cell>
          <cell r="H28" t="str">
            <v>46W00001</v>
          </cell>
        </row>
        <row r="29">
          <cell r="D29" t="str">
            <v>B62822</v>
          </cell>
          <cell r="E29" t="str">
            <v>PURY-P224M-E</v>
          </cell>
          <cell r="F29" t="str">
            <v>PA02025G09</v>
          </cell>
          <cell r="G29">
            <v>7</v>
          </cell>
          <cell r="H29" t="str">
            <v>47W00002</v>
          </cell>
        </row>
        <row r="30">
          <cell r="D30" t="str">
            <v>B6283</v>
          </cell>
          <cell r="E30" t="str">
            <v>PURY-P280M-E</v>
          </cell>
          <cell r="F30" t="str">
            <v>PA02025G12</v>
          </cell>
          <cell r="G30">
            <v>8</v>
          </cell>
          <cell r="H30" t="str">
            <v>46W00001</v>
          </cell>
        </row>
        <row r="31">
          <cell r="D31" t="str">
            <v>B62831</v>
          </cell>
          <cell r="E31" t="str">
            <v>PURY-P280M-E</v>
          </cell>
          <cell r="F31" t="str">
            <v>PA02025G12</v>
          </cell>
          <cell r="G31">
            <v>4</v>
          </cell>
          <cell r="H31" t="str">
            <v>46W00001</v>
          </cell>
        </row>
        <row r="32">
          <cell r="D32" t="str">
            <v>B62832</v>
          </cell>
          <cell r="E32" t="str">
            <v>PURY-P335M-E</v>
          </cell>
          <cell r="F32" t="str">
            <v>PA02025G15</v>
          </cell>
          <cell r="G32">
            <v>4</v>
          </cell>
          <cell r="H32" t="str">
            <v>46W00005</v>
          </cell>
        </row>
        <row r="33">
          <cell r="D33" t="str">
            <v>B6284</v>
          </cell>
          <cell r="E33" t="str">
            <v>PURY-P335M-E</v>
          </cell>
          <cell r="F33" t="str">
            <v>PA02025G15</v>
          </cell>
          <cell r="G33">
            <v>1</v>
          </cell>
          <cell r="H33" t="str">
            <v>46W00009</v>
          </cell>
        </row>
        <row r="34">
          <cell r="D34" t="str">
            <v>B6285</v>
          </cell>
          <cell r="E34" t="str">
            <v>PUHY-P224EM-A1</v>
          </cell>
          <cell r="F34" t="str">
            <v>PA01963G10</v>
          </cell>
          <cell r="G34">
            <v>4</v>
          </cell>
          <cell r="H34" t="str">
            <v>46W01163</v>
          </cell>
        </row>
        <row r="35">
          <cell r="D35" t="str">
            <v>B6290</v>
          </cell>
          <cell r="E35" t="str">
            <v>PUHY-P140REM-A-BSG</v>
          </cell>
          <cell r="F35" t="str">
            <v>PA01986G05</v>
          </cell>
          <cell r="G35">
            <v>3</v>
          </cell>
          <cell r="H35" t="str">
            <v>46W00013</v>
          </cell>
        </row>
        <row r="36">
          <cell r="D36" t="str">
            <v>B6291</v>
          </cell>
          <cell r="E36" t="str">
            <v>PUHY-P160REM-A</v>
          </cell>
          <cell r="F36" t="str">
            <v>PA01986G02</v>
          </cell>
          <cell r="G36">
            <v>5</v>
          </cell>
          <cell r="H36" t="str">
            <v>46W00079</v>
          </cell>
        </row>
        <row r="37">
          <cell r="D37" t="str">
            <v>B6292</v>
          </cell>
          <cell r="E37" t="str">
            <v>PUHY-P224REM-A-BSG</v>
          </cell>
          <cell r="F37" t="str">
            <v>PA01986G11</v>
          </cell>
          <cell r="G37">
            <v>4</v>
          </cell>
          <cell r="H37" t="str">
            <v>46W00021</v>
          </cell>
        </row>
        <row r="38">
          <cell r="D38" t="str">
            <v>B6294</v>
          </cell>
          <cell r="E38" t="str">
            <v>PUHV-P224M-E</v>
          </cell>
          <cell r="F38" t="str">
            <v>PA02010G01</v>
          </cell>
          <cell r="G38">
            <v>14</v>
          </cell>
          <cell r="H38" t="str">
            <v>46W00492</v>
          </cell>
          <cell r="I38" t="str">
            <v>－</v>
          </cell>
        </row>
        <row r="39">
          <cell r="D39" t="str">
            <v>B62941</v>
          </cell>
          <cell r="E39" t="str">
            <v>PUHV-P224M-E</v>
          </cell>
          <cell r="F39" t="str">
            <v>PA02010G01</v>
          </cell>
          <cell r="G39">
            <v>3</v>
          </cell>
          <cell r="H39" t="str">
            <v>46W00492</v>
          </cell>
          <cell r="I39" t="str">
            <v>●</v>
          </cell>
          <cell r="J39" t="str">
            <v>7/1</v>
          </cell>
          <cell r="K39" t="str">
            <v>菱岡</v>
          </cell>
        </row>
        <row r="40">
          <cell r="D40" t="str">
            <v>B62942</v>
          </cell>
          <cell r="E40" t="str">
            <v>PUHY-P224M-E</v>
          </cell>
          <cell r="F40" t="str">
            <v>PA02018G07</v>
          </cell>
          <cell r="G40">
            <v>6</v>
          </cell>
          <cell r="H40" t="str">
            <v>46W00495</v>
          </cell>
          <cell r="I40" t="str">
            <v>●</v>
          </cell>
          <cell r="J40" t="str">
            <v>7/1</v>
          </cell>
          <cell r="K40" t="str">
            <v>菱岡</v>
          </cell>
        </row>
        <row r="41">
          <cell r="D41" t="str">
            <v>B62943</v>
          </cell>
          <cell r="E41" t="str">
            <v>PUHY-P140M-E</v>
          </cell>
          <cell r="F41" t="str">
            <v>PA02018G01</v>
          </cell>
          <cell r="G41">
            <v>1</v>
          </cell>
          <cell r="H41" t="str">
            <v>46W00501</v>
          </cell>
          <cell r="I41" t="str">
            <v>●</v>
          </cell>
          <cell r="J41" t="str">
            <v>7/1</v>
          </cell>
          <cell r="K41" t="str">
            <v>菱岡</v>
          </cell>
        </row>
        <row r="42">
          <cell r="D42" t="str">
            <v>B62944</v>
          </cell>
          <cell r="E42" t="str">
            <v>PUHY-P160M-E</v>
          </cell>
          <cell r="F42" t="str">
            <v>PA02018G04</v>
          </cell>
          <cell r="G42">
            <v>4</v>
          </cell>
          <cell r="H42" t="str">
            <v>46W00502</v>
          </cell>
          <cell r="I42" t="str">
            <v>●</v>
          </cell>
          <cell r="J42" t="str">
            <v>7/1</v>
          </cell>
          <cell r="K42" t="str">
            <v>菱岡</v>
          </cell>
        </row>
        <row r="43">
          <cell r="D43" t="str">
            <v>B6295</v>
          </cell>
          <cell r="E43" t="str">
            <v>PUHV-P280M-E</v>
          </cell>
          <cell r="F43" t="str">
            <v>PA02010G04</v>
          </cell>
          <cell r="G43">
            <v>13</v>
          </cell>
          <cell r="H43" t="str">
            <v>46W00629</v>
          </cell>
          <cell r="I43" t="str">
            <v>－</v>
          </cell>
        </row>
        <row r="44">
          <cell r="D44" t="str">
            <v>B62951</v>
          </cell>
          <cell r="E44" t="str">
            <v>PUHV-P280M-E</v>
          </cell>
          <cell r="F44" t="str">
            <v>PA02010G04</v>
          </cell>
          <cell r="G44">
            <v>3</v>
          </cell>
          <cell r="H44" t="str">
            <v>46W00629</v>
          </cell>
          <cell r="I44" t="str">
            <v>●</v>
          </cell>
          <cell r="J44" t="str">
            <v>7/1</v>
          </cell>
          <cell r="K44" t="str">
            <v>ﾗｲﾝ</v>
          </cell>
        </row>
        <row r="45">
          <cell r="D45" t="str">
            <v>B62952</v>
          </cell>
          <cell r="E45" t="str">
            <v>PUHY-P280M-E</v>
          </cell>
          <cell r="F45" t="str">
            <v>PA02018G10</v>
          </cell>
          <cell r="G45">
            <v>10</v>
          </cell>
          <cell r="H45" t="str">
            <v>46W00632</v>
          </cell>
          <cell r="I45" t="str">
            <v>●</v>
          </cell>
          <cell r="J45" t="str">
            <v>7/1</v>
          </cell>
          <cell r="K45" t="str">
            <v>ﾗｲﾝ</v>
          </cell>
        </row>
        <row r="46">
          <cell r="D46" t="str">
            <v>B6296</v>
          </cell>
          <cell r="E46" t="str">
            <v>PUHY-P280M-E</v>
          </cell>
          <cell r="F46" t="str">
            <v>PA02018G10</v>
          </cell>
          <cell r="G46">
            <v>4</v>
          </cell>
          <cell r="H46" t="str">
            <v>46W00642</v>
          </cell>
          <cell r="I46" t="str">
            <v>●</v>
          </cell>
          <cell r="J46" t="str">
            <v>7/1</v>
          </cell>
          <cell r="K46" t="str">
            <v>ﾗｲﾝ</v>
          </cell>
        </row>
        <row r="47">
          <cell r="D47" t="str">
            <v>B62981</v>
          </cell>
          <cell r="E47" t="str">
            <v>PUHY-P280M-E</v>
          </cell>
          <cell r="F47" t="str">
            <v>PA02018G10</v>
          </cell>
          <cell r="G47">
            <v>10</v>
          </cell>
          <cell r="H47" t="str">
            <v>46W00599</v>
          </cell>
          <cell r="I47" t="str">
            <v>●</v>
          </cell>
        </row>
        <row r="48">
          <cell r="D48" t="str">
            <v>B62982</v>
          </cell>
          <cell r="E48" t="str">
            <v>PUHY-P335M-E</v>
          </cell>
          <cell r="F48" t="str">
            <v>PA02018G13</v>
          </cell>
          <cell r="G48">
            <v>10</v>
          </cell>
          <cell r="H48" t="str">
            <v>46W00609</v>
          </cell>
          <cell r="I48" t="str">
            <v>●</v>
          </cell>
        </row>
        <row r="49">
          <cell r="D49" t="str">
            <v>B62983</v>
          </cell>
          <cell r="E49" t="str">
            <v>PUHV-P280M-E</v>
          </cell>
          <cell r="F49" t="str">
            <v>PA02010G04</v>
          </cell>
          <cell r="G49">
            <v>5</v>
          </cell>
          <cell r="H49" t="str">
            <v>46W00619</v>
          </cell>
          <cell r="I49" t="str">
            <v>●</v>
          </cell>
        </row>
        <row r="50">
          <cell r="D50" t="str">
            <v>B6339</v>
          </cell>
          <cell r="E50" t="str">
            <v>PURY-P224M-E-BS</v>
          </cell>
          <cell r="F50" t="str">
            <v>PA02025G10</v>
          </cell>
          <cell r="G50">
            <v>2</v>
          </cell>
          <cell r="H50" t="str">
            <v>46W00001</v>
          </cell>
        </row>
        <row r="51">
          <cell r="D51" t="str">
            <v>B6340</v>
          </cell>
          <cell r="E51" t="str">
            <v>PURY-P280M-E-BS</v>
          </cell>
          <cell r="F51" t="str">
            <v>PA02025G13</v>
          </cell>
          <cell r="G51">
            <v>5</v>
          </cell>
          <cell r="H51" t="str">
            <v>46W00001</v>
          </cell>
        </row>
        <row r="52">
          <cell r="D52" t="str">
            <v>B6345</v>
          </cell>
          <cell r="E52" t="str">
            <v>PUHY-P160REM-A-BSG</v>
          </cell>
          <cell r="F52" t="str">
            <v>PA01986G06</v>
          </cell>
          <cell r="G52">
            <v>1</v>
          </cell>
          <cell r="H52" t="str">
            <v>46W00003</v>
          </cell>
        </row>
        <row r="53">
          <cell r="D53" t="str">
            <v>B6346</v>
          </cell>
          <cell r="E53" t="str">
            <v>PUHY-P280REM-A-BSG</v>
          </cell>
          <cell r="F53" t="str">
            <v>PA01986G12</v>
          </cell>
          <cell r="G53">
            <v>9</v>
          </cell>
          <cell r="H53" t="str">
            <v>46W00018</v>
          </cell>
        </row>
        <row r="54">
          <cell r="D54" t="str">
            <v>B6349</v>
          </cell>
          <cell r="E54" t="str">
            <v>PUHY-P400M-E-BSG</v>
          </cell>
          <cell r="F54" t="str">
            <v>PA02018G21</v>
          </cell>
          <cell r="G54">
            <v>1</v>
          </cell>
          <cell r="H54" t="str">
            <v>46W00012</v>
          </cell>
          <cell r="I54" t="str">
            <v>●</v>
          </cell>
        </row>
        <row r="55">
          <cell r="D55" t="str">
            <v>B7005</v>
          </cell>
          <cell r="E55" t="str">
            <v>PUHY-315YEM-A-BF</v>
          </cell>
          <cell r="F55" t="str">
            <v>PA01996G03</v>
          </cell>
          <cell r="G55">
            <v>2</v>
          </cell>
          <cell r="H55" t="str">
            <v>47W00031</v>
          </cell>
        </row>
        <row r="56">
          <cell r="D56" t="str">
            <v>B7007</v>
          </cell>
          <cell r="E56" t="str">
            <v>PUHY-200YEM-A</v>
          </cell>
          <cell r="F56" t="str">
            <v>PA01996G19</v>
          </cell>
          <cell r="G56">
            <v>3</v>
          </cell>
          <cell r="H56" t="str">
            <v>47W00121</v>
          </cell>
        </row>
        <row r="57">
          <cell r="D57" t="str">
            <v>B7008</v>
          </cell>
          <cell r="E57" t="str">
            <v>PUHY-250YEM-A</v>
          </cell>
          <cell r="F57" t="str">
            <v>PA01996G20</v>
          </cell>
          <cell r="G57">
            <v>3</v>
          </cell>
          <cell r="H57" t="str">
            <v>47W00243</v>
          </cell>
        </row>
        <row r="58">
          <cell r="D58" t="str">
            <v>B7010</v>
          </cell>
          <cell r="E58" t="str">
            <v>PUY-200YEM-A</v>
          </cell>
          <cell r="F58" t="str">
            <v>PA01996G22</v>
          </cell>
          <cell r="G58">
            <v>3</v>
          </cell>
          <cell r="H58" t="str">
            <v>47W00005</v>
          </cell>
        </row>
        <row r="59">
          <cell r="D59" t="str">
            <v>B7011</v>
          </cell>
          <cell r="E59" t="str">
            <v>PUY-250YEM-A</v>
          </cell>
          <cell r="F59" t="str">
            <v>PA01996G23</v>
          </cell>
          <cell r="G59">
            <v>3</v>
          </cell>
          <cell r="H59" t="str">
            <v>47W00023</v>
          </cell>
        </row>
        <row r="60">
          <cell r="D60" t="str">
            <v>B7018</v>
          </cell>
          <cell r="E60" t="str">
            <v>PUY-P200YEM-A</v>
          </cell>
          <cell r="F60" t="str">
            <v>PA01980G16</v>
          </cell>
          <cell r="G60">
            <v>4</v>
          </cell>
          <cell r="H60" t="str">
            <v>47W00206</v>
          </cell>
        </row>
        <row r="61">
          <cell r="D61" t="str">
            <v>B7020</v>
          </cell>
          <cell r="E61" t="str">
            <v>PUY-P250YEM-A</v>
          </cell>
          <cell r="F61" t="str">
            <v>PA01980G17</v>
          </cell>
          <cell r="G61">
            <v>15</v>
          </cell>
          <cell r="H61" t="str">
            <v>47W00488</v>
          </cell>
        </row>
        <row r="62">
          <cell r="D62" t="str">
            <v>B7022</v>
          </cell>
          <cell r="E62" t="str">
            <v>PUHN-250YEM-A-BF</v>
          </cell>
          <cell r="F62" t="str">
            <v>PA01967G17</v>
          </cell>
          <cell r="G62">
            <v>3</v>
          </cell>
          <cell r="H62" t="str">
            <v>47W00019</v>
          </cell>
        </row>
        <row r="63">
          <cell r="D63" t="str">
            <v>B7023</v>
          </cell>
          <cell r="E63" t="str">
            <v>PUHN-200YEM-A</v>
          </cell>
          <cell r="F63" t="str">
            <v>PA01967G26</v>
          </cell>
          <cell r="G63">
            <v>1</v>
          </cell>
          <cell r="H63" t="str">
            <v>47W00010</v>
          </cell>
        </row>
        <row r="64">
          <cell r="D64" t="str">
            <v>B7024</v>
          </cell>
          <cell r="E64" t="str">
            <v>PUHN-250YEM-A</v>
          </cell>
          <cell r="F64" t="str">
            <v>PA01967G27</v>
          </cell>
          <cell r="G64">
            <v>3</v>
          </cell>
          <cell r="H64" t="str">
            <v>47W00007</v>
          </cell>
        </row>
        <row r="65">
          <cell r="D65" t="str">
            <v>B7025</v>
          </cell>
          <cell r="E65" t="str">
            <v>PURY-P200YGM-A</v>
          </cell>
          <cell r="F65" t="str">
            <v>PA02025G01</v>
          </cell>
          <cell r="G65">
            <v>12</v>
          </cell>
          <cell r="H65" t="str">
            <v>47W00008</v>
          </cell>
        </row>
        <row r="66">
          <cell r="D66" t="str">
            <v>B7026</v>
          </cell>
          <cell r="E66" t="str">
            <v>PURY-P250YGM-A</v>
          </cell>
          <cell r="F66" t="str">
            <v>PA02025G03</v>
          </cell>
          <cell r="G66">
            <v>25</v>
          </cell>
          <cell r="H66" t="str">
            <v>47W00051</v>
          </cell>
        </row>
        <row r="67">
          <cell r="D67" t="str">
            <v>B7027</v>
          </cell>
          <cell r="E67" t="str">
            <v>PURY-P300YGM-A</v>
          </cell>
          <cell r="F67" t="str">
            <v>PA02025G05</v>
          </cell>
          <cell r="G67">
            <v>13</v>
          </cell>
          <cell r="H67" t="str">
            <v>47W00001</v>
          </cell>
        </row>
        <row r="68">
          <cell r="D68" t="str">
            <v>B7028</v>
          </cell>
          <cell r="E68" t="str">
            <v>PURY-P350YGM-A</v>
          </cell>
          <cell r="F68" t="str">
            <v>PA02025G07</v>
          </cell>
          <cell r="G68">
            <v>15</v>
          </cell>
          <cell r="H68" t="str">
            <v>47W00001</v>
          </cell>
        </row>
        <row r="69">
          <cell r="D69" t="str">
            <v>B7029</v>
          </cell>
          <cell r="E69" t="str">
            <v>PURY-P250YEM-A</v>
          </cell>
          <cell r="F69" t="str">
            <v>PA01980G02</v>
          </cell>
          <cell r="G69">
            <v>13</v>
          </cell>
          <cell r="H69" t="str">
            <v>47W01669</v>
          </cell>
        </row>
        <row r="70">
          <cell r="D70" t="str">
            <v>B7033</v>
          </cell>
          <cell r="E70" t="str">
            <v>PUH-10YE</v>
          </cell>
          <cell r="F70" t="str">
            <v>PA01825G04</v>
          </cell>
          <cell r="G70">
            <v>5</v>
          </cell>
          <cell r="H70" t="str">
            <v>47W02442</v>
          </cell>
        </row>
        <row r="71">
          <cell r="D71" t="str">
            <v>B7034</v>
          </cell>
          <cell r="E71" t="str">
            <v>PUHN-P224SEM-A-BSG</v>
          </cell>
          <cell r="F71" t="str">
            <v>PA01983G03</v>
          </cell>
          <cell r="G71">
            <v>1</v>
          </cell>
          <cell r="H71" t="str">
            <v>47W00020</v>
          </cell>
        </row>
        <row r="72">
          <cell r="D72" t="str">
            <v>B7036</v>
          </cell>
          <cell r="E72" t="str">
            <v>PUHN-P280SEM-A-BSG</v>
          </cell>
          <cell r="F72" t="str">
            <v>PA01983G06</v>
          </cell>
          <cell r="G72">
            <v>3</v>
          </cell>
          <cell r="H72" t="str">
            <v>47W00021</v>
          </cell>
        </row>
        <row r="73">
          <cell r="D73" t="str">
            <v>B7037</v>
          </cell>
          <cell r="E73" t="str">
            <v>PUHY-P200YGM-A</v>
          </cell>
          <cell r="F73" t="str">
            <v>PA02024G01</v>
          </cell>
          <cell r="G73">
            <v>20</v>
          </cell>
          <cell r="H73" t="str">
            <v>47W00028</v>
          </cell>
          <cell r="I73" t="str">
            <v>●</v>
          </cell>
          <cell r="J73" t="str">
            <v>7/1</v>
          </cell>
          <cell r="K73" t="str">
            <v>INV</v>
          </cell>
        </row>
        <row r="74">
          <cell r="D74" t="str">
            <v>B7038</v>
          </cell>
          <cell r="E74" t="str">
            <v>PUHY-P250YGM-A</v>
          </cell>
          <cell r="F74" t="str">
            <v>PA02024G03</v>
          </cell>
          <cell r="G74">
            <v>33</v>
          </cell>
          <cell r="H74" t="str">
            <v>47W00082</v>
          </cell>
          <cell r="I74" t="str">
            <v>●</v>
          </cell>
          <cell r="J74" t="str">
            <v>7/1</v>
          </cell>
          <cell r="K74" t="str">
            <v>INV</v>
          </cell>
        </row>
        <row r="75">
          <cell r="D75" t="str">
            <v>B7039</v>
          </cell>
          <cell r="E75" t="str">
            <v>PUHY-P300YGM-A</v>
          </cell>
          <cell r="F75" t="str">
            <v>PA02024G05</v>
          </cell>
          <cell r="G75">
            <v>13</v>
          </cell>
          <cell r="H75" t="str">
            <v>47W00011</v>
          </cell>
          <cell r="I75" t="str">
            <v>●</v>
          </cell>
          <cell r="J75" t="str">
            <v>7/1</v>
          </cell>
          <cell r="K75" t="str">
            <v>INV</v>
          </cell>
        </row>
        <row r="76">
          <cell r="D76" t="str">
            <v>B7040</v>
          </cell>
          <cell r="E76" t="str">
            <v>PUHY-P350YGM-A</v>
          </cell>
          <cell r="F76" t="str">
            <v>PA02024G07</v>
          </cell>
          <cell r="G76">
            <v>15</v>
          </cell>
          <cell r="H76" t="str">
            <v>47W00011</v>
          </cell>
          <cell r="I76" t="str">
            <v>●</v>
          </cell>
          <cell r="J76" t="str">
            <v>7/1</v>
          </cell>
          <cell r="K76" t="str">
            <v>INV</v>
          </cell>
        </row>
        <row r="77">
          <cell r="D77" t="str">
            <v>B7043</v>
          </cell>
          <cell r="E77" t="str">
            <v>PUY-P350YGM-A</v>
          </cell>
          <cell r="F77" t="str">
            <v>PA02024G15</v>
          </cell>
          <cell r="G77">
            <v>6</v>
          </cell>
          <cell r="H77" t="str">
            <v>47W00001</v>
          </cell>
          <cell r="I77" t="str">
            <v>●</v>
          </cell>
          <cell r="J77" t="str">
            <v>7/1</v>
          </cell>
          <cell r="K77" t="str">
            <v>INV</v>
          </cell>
        </row>
        <row r="78">
          <cell r="D78" t="str">
            <v>B7044</v>
          </cell>
          <cell r="E78" t="str">
            <v>PUHY-P140M-E</v>
          </cell>
          <cell r="F78" t="str">
            <v>PA02018G01</v>
          </cell>
          <cell r="G78">
            <v>5</v>
          </cell>
          <cell r="H78" t="str">
            <v>47W00506</v>
          </cell>
          <cell r="I78" t="str">
            <v>●</v>
          </cell>
          <cell r="J78" t="str">
            <v>7/1</v>
          </cell>
          <cell r="K78" t="str">
            <v>菱岡</v>
          </cell>
        </row>
        <row r="79">
          <cell r="D79" t="str">
            <v>B7045</v>
          </cell>
          <cell r="E79" t="str">
            <v>PUHY-P160M-E</v>
          </cell>
          <cell r="F79" t="str">
            <v>PA02018G04</v>
          </cell>
          <cell r="G79">
            <v>14</v>
          </cell>
          <cell r="H79" t="str">
            <v>47W00511</v>
          </cell>
          <cell r="I79" t="str">
            <v>－</v>
          </cell>
        </row>
        <row r="80">
          <cell r="D80" t="str">
            <v>B70451</v>
          </cell>
          <cell r="E80" t="str">
            <v>PUHY-P160M-E</v>
          </cell>
          <cell r="F80" t="str">
            <v>PA02018G04</v>
          </cell>
          <cell r="G80">
            <v>3</v>
          </cell>
          <cell r="H80" t="str">
            <v>47W00511</v>
          </cell>
          <cell r="I80" t="str">
            <v>●</v>
          </cell>
          <cell r="J80" t="str">
            <v>7/1</v>
          </cell>
          <cell r="K80" t="str">
            <v>菱岡</v>
          </cell>
        </row>
        <row r="81">
          <cell r="D81" t="str">
            <v>B70452</v>
          </cell>
          <cell r="E81" t="str">
            <v>PUHY-P224M-E</v>
          </cell>
          <cell r="F81" t="str">
            <v>PA02018G07</v>
          </cell>
          <cell r="G81">
            <v>5</v>
          </cell>
          <cell r="H81" t="str">
            <v>47W00514</v>
          </cell>
          <cell r="I81" t="str">
            <v>●</v>
          </cell>
          <cell r="J81" t="str">
            <v>7/1</v>
          </cell>
          <cell r="K81" t="str">
            <v>菱岡</v>
          </cell>
        </row>
        <row r="82">
          <cell r="D82" t="str">
            <v>B70453</v>
          </cell>
          <cell r="E82" t="str">
            <v>PUHV-P224M-E</v>
          </cell>
          <cell r="F82" t="str">
            <v>PA02010G01</v>
          </cell>
          <cell r="G82">
            <v>6</v>
          </cell>
          <cell r="H82" t="str">
            <v>47W00519</v>
          </cell>
          <cell r="I82" t="str">
            <v>●</v>
          </cell>
          <cell r="J82" t="str">
            <v>7/1</v>
          </cell>
          <cell r="K82" t="str">
            <v>菱岡</v>
          </cell>
        </row>
        <row r="83">
          <cell r="D83" t="str">
            <v>B7052</v>
          </cell>
          <cell r="E83" t="str">
            <v>PUHY-P280M-E-BS</v>
          </cell>
          <cell r="F83" t="str">
            <v>PA02018G11</v>
          </cell>
          <cell r="G83">
            <v>4</v>
          </cell>
          <cell r="H83" t="str">
            <v>47W00099</v>
          </cell>
          <cell r="I83" t="str">
            <v>－</v>
          </cell>
        </row>
        <row r="84">
          <cell r="D84" t="str">
            <v>B70521</v>
          </cell>
          <cell r="E84" t="str">
            <v>PUHY-P280M-E-BS</v>
          </cell>
          <cell r="F84" t="str">
            <v>PA02018G11</v>
          </cell>
          <cell r="G84">
            <v>3</v>
          </cell>
          <cell r="H84" t="str">
            <v>47W00099</v>
          </cell>
          <cell r="I84" t="str">
            <v>●</v>
          </cell>
          <cell r="J84" t="str">
            <v>7/1</v>
          </cell>
          <cell r="K84" t="str">
            <v>菱岡</v>
          </cell>
        </row>
        <row r="85">
          <cell r="D85" t="str">
            <v>B70522</v>
          </cell>
          <cell r="E85" t="str">
            <v>PUHY-P335M-E-BS</v>
          </cell>
          <cell r="F85" t="str">
            <v>PA02018G14</v>
          </cell>
          <cell r="G85">
            <v>1</v>
          </cell>
          <cell r="H85" t="str">
            <v>47W00102</v>
          </cell>
          <cell r="I85" t="str">
            <v>●</v>
          </cell>
          <cell r="J85" t="str">
            <v>7/1</v>
          </cell>
          <cell r="K85" t="str">
            <v>菱岡</v>
          </cell>
        </row>
        <row r="86">
          <cell r="D86" t="str">
            <v>B7053</v>
          </cell>
          <cell r="E86" t="str">
            <v>PUHY-P280M-E-BSG</v>
          </cell>
          <cell r="F86" t="str">
            <v>PA02018G12</v>
          </cell>
          <cell r="G86">
            <v>1</v>
          </cell>
          <cell r="H86" t="str">
            <v>47W00029</v>
          </cell>
          <cell r="I86" t="str">
            <v>●</v>
          </cell>
          <cell r="J86" t="str">
            <v>7/1</v>
          </cell>
          <cell r="K86" t="str">
            <v>菱岡</v>
          </cell>
        </row>
        <row r="87">
          <cell r="D87" t="str">
            <v>B7054</v>
          </cell>
          <cell r="E87" t="str">
            <v>PUHV-P280M-E</v>
          </cell>
          <cell r="F87" t="str">
            <v>PA02010G04</v>
          </cell>
          <cell r="G87">
            <v>4</v>
          </cell>
          <cell r="H87" t="str">
            <v>47W00646</v>
          </cell>
          <cell r="I87" t="str">
            <v>●</v>
          </cell>
          <cell r="J87" t="str">
            <v>7/1</v>
          </cell>
          <cell r="K87" t="str">
            <v>菱岡</v>
          </cell>
        </row>
        <row r="88">
          <cell r="D88" t="str">
            <v>B7056</v>
          </cell>
          <cell r="E88" t="str">
            <v>PUHY-P355M-E</v>
          </cell>
          <cell r="F88" t="str">
            <v>PA02018G16</v>
          </cell>
          <cell r="G88">
            <v>2</v>
          </cell>
          <cell r="H88" t="str">
            <v>47W00218</v>
          </cell>
          <cell r="I88" t="str">
            <v>－</v>
          </cell>
        </row>
        <row r="89">
          <cell r="D89" t="str">
            <v>B70561</v>
          </cell>
          <cell r="E89" t="str">
            <v>PUHY-P355M-E</v>
          </cell>
          <cell r="F89" t="str">
            <v>PA02018G16</v>
          </cell>
          <cell r="G89">
            <v>1</v>
          </cell>
          <cell r="H89" t="str">
            <v>47W00218</v>
          </cell>
          <cell r="I89" t="str">
            <v>●</v>
          </cell>
          <cell r="J89" t="str">
            <v>7/1</v>
          </cell>
          <cell r="K89" t="str">
            <v>菱岡</v>
          </cell>
        </row>
        <row r="90">
          <cell r="D90" t="str">
            <v>B70562</v>
          </cell>
          <cell r="E90" t="str">
            <v>PUHY-P400M-E</v>
          </cell>
          <cell r="F90" t="str">
            <v>PA02018G19</v>
          </cell>
          <cell r="G90">
            <v>1</v>
          </cell>
          <cell r="H90" t="str">
            <v>47W00219</v>
          </cell>
          <cell r="I90" t="str">
            <v>●</v>
          </cell>
          <cell r="J90" t="str">
            <v>7/1</v>
          </cell>
          <cell r="K90" t="str">
            <v>菱岡</v>
          </cell>
        </row>
        <row r="91">
          <cell r="D91" t="str">
            <v>B7057</v>
          </cell>
          <cell r="E91" t="str">
            <v>PUHY-P400M-E-BS</v>
          </cell>
          <cell r="F91" t="str">
            <v>PA02018G20</v>
          </cell>
          <cell r="G91">
            <v>2</v>
          </cell>
          <cell r="H91" t="str">
            <v>47W00021</v>
          </cell>
          <cell r="I91" t="str">
            <v>●</v>
          </cell>
          <cell r="J91" t="str">
            <v>7/1</v>
          </cell>
          <cell r="K91" t="str">
            <v>菱岡</v>
          </cell>
        </row>
        <row r="92">
          <cell r="D92" t="str">
            <v>B7058</v>
          </cell>
          <cell r="E92" t="str">
            <v>PUHY-P355M-E-BSG</v>
          </cell>
          <cell r="F92" t="str">
            <v>PA02018G18</v>
          </cell>
          <cell r="G92">
            <v>3</v>
          </cell>
          <cell r="H92" t="str">
            <v>47W00013</v>
          </cell>
          <cell r="I92" t="str">
            <v>－</v>
          </cell>
        </row>
        <row r="93">
          <cell r="D93" t="str">
            <v>B70581</v>
          </cell>
          <cell r="E93" t="str">
            <v>PUHY-P355M-E-BSG</v>
          </cell>
          <cell r="F93" t="str">
            <v>PA02018G18</v>
          </cell>
          <cell r="G93">
            <v>2</v>
          </cell>
          <cell r="H93" t="str">
            <v>47W00013</v>
          </cell>
          <cell r="I93" t="str">
            <v>●</v>
          </cell>
          <cell r="J93" t="str">
            <v>7/1</v>
          </cell>
          <cell r="K93" t="str">
            <v>菱岡</v>
          </cell>
        </row>
        <row r="94">
          <cell r="D94" t="str">
            <v>B70582</v>
          </cell>
          <cell r="E94" t="str">
            <v>PUHY-P400M-E-BSG</v>
          </cell>
          <cell r="F94" t="str">
            <v>PA02018G21</v>
          </cell>
          <cell r="G94">
            <v>1</v>
          </cell>
          <cell r="H94" t="str">
            <v>47W00015</v>
          </cell>
          <cell r="I94" t="str">
            <v>●</v>
          </cell>
          <cell r="J94" t="str">
            <v>7/1</v>
          </cell>
          <cell r="K94" t="str">
            <v>菱岡</v>
          </cell>
        </row>
        <row r="95">
          <cell r="D95" t="str">
            <v>B7059</v>
          </cell>
          <cell r="E95" t="str">
            <v>PUHY-P400M-E</v>
          </cell>
          <cell r="F95" t="str">
            <v>PA02018G19</v>
          </cell>
          <cell r="G95">
            <v>3</v>
          </cell>
          <cell r="H95" t="str">
            <v>47W00220</v>
          </cell>
          <cell r="I95" t="str">
            <v>●</v>
          </cell>
          <cell r="J95" t="str">
            <v>7/1</v>
          </cell>
          <cell r="K95" t="str">
            <v>菱岡</v>
          </cell>
        </row>
        <row r="96">
          <cell r="D96" t="str">
            <v>B7063</v>
          </cell>
          <cell r="E96" t="str">
            <v>PURY-P224M-E</v>
          </cell>
          <cell r="F96" t="str">
            <v>PA02025G09</v>
          </cell>
          <cell r="G96">
            <v>2</v>
          </cell>
          <cell r="H96" t="str">
            <v>47W00009</v>
          </cell>
        </row>
        <row r="97">
          <cell r="D97" t="str">
            <v>B7064</v>
          </cell>
          <cell r="E97" t="str">
            <v>PURY-P280M-E</v>
          </cell>
          <cell r="F97" t="str">
            <v>PA02025G12</v>
          </cell>
          <cell r="G97">
            <v>2</v>
          </cell>
          <cell r="H97" t="str">
            <v>47W00010</v>
          </cell>
        </row>
        <row r="98">
          <cell r="D98" t="str">
            <v>B7065</v>
          </cell>
          <cell r="E98" t="str">
            <v>PURY-P280M-E</v>
          </cell>
          <cell r="F98" t="str">
            <v>PA02025G12</v>
          </cell>
          <cell r="G98">
            <v>1</v>
          </cell>
          <cell r="H98" t="str">
            <v>47W00012</v>
          </cell>
        </row>
        <row r="99">
          <cell r="D99" t="str">
            <v>B7066</v>
          </cell>
          <cell r="E99" t="str">
            <v>PURY-P400M-E</v>
          </cell>
          <cell r="F99" t="str">
            <v>PA02025G18</v>
          </cell>
          <cell r="G99">
            <v>1</v>
          </cell>
          <cell r="H99" t="str">
            <v>47W00002</v>
          </cell>
        </row>
        <row r="100">
          <cell r="D100" t="str">
            <v>B7067</v>
          </cell>
          <cell r="E100" t="str">
            <v>PUHY-P224EM-A1</v>
          </cell>
          <cell r="F100" t="str">
            <v>PA01963G10</v>
          </cell>
          <cell r="G100">
            <v>12</v>
          </cell>
          <cell r="H100" t="str">
            <v>47W01167</v>
          </cell>
        </row>
        <row r="101">
          <cell r="D101" t="str">
            <v>B7069</v>
          </cell>
          <cell r="E101" t="str">
            <v>PUHY-P224EM-A1-BSG</v>
          </cell>
          <cell r="F101" t="str">
            <v>PA01963G14</v>
          </cell>
          <cell r="G101">
            <v>14</v>
          </cell>
          <cell r="H101" t="str">
            <v>47W00065</v>
          </cell>
        </row>
        <row r="102">
          <cell r="D102" t="str">
            <v>B7070</v>
          </cell>
          <cell r="E102" t="str">
            <v>PUHY-P280EM-A1-BSG</v>
          </cell>
          <cell r="F102" t="str">
            <v>PA01963G15</v>
          </cell>
          <cell r="G102">
            <v>26</v>
          </cell>
          <cell r="H102" t="str">
            <v>47W00060</v>
          </cell>
          <cell r="L102" t="str">
            <v>7/9</v>
          </cell>
        </row>
        <row r="103">
          <cell r="D103" t="str">
            <v>B7075</v>
          </cell>
          <cell r="E103" t="str">
            <v>PUHY-P160REM-A</v>
          </cell>
          <cell r="F103" t="str">
            <v>PA01986G02</v>
          </cell>
          <cell r="G103">
            <v>3</v>
          </cell>
          <cell r="H103" t="str">
            <v>47W00084</v>
          </cell>
        </row>
        <row r="104">
          <cell r="D104" t="str">
            <v>B7078</v>
          </cell>
          <cell r="E104" t="str">
            <v>PUD-P224M-A</v>
          </cell>
          <cell r="F104" t="str">
            <v>PA01847G10</v>
          </cell>
          <cell r="G104">
            <v>18</v>
          </cell>
          <cell r="H104" t="str">
            <v>47W00039</v>
          </cell>
        </row>
        <row r="105">
          <cell r="D105" t="str">
            <v>B7080</v>
          </cell>
          <cell r="E105" t="str">
            <v>PUHV-P224M-E</v>
          </cell>
          <cell r="F105" t="str">
            <v>PA02010G01</v>
          </cell>
          <cell r="G105">
            <v>2</v>
          </cell>
          <cell r="H105" t="str">
            <v>47W00558</v>
          </cell>
          <cell r="I105" t="str">
            <v>●</v>
          </cell>
          <cell r="J105" t="str">
            <v>7/1</v>
          </cell>
          <cell r="K105" t="str">
            <v>菱岡</v>
          </cell>
        </row>
        <row r="106">
          <cell r="D106" t="str">
            <v>B7081</v>
          </cell>
          <cell r="E106" t="str">
            <v>PUHV-P280M-E</v>
          </cell>
          <cell r="F106" t="str">
            <v>PA02010G04</v>
          </cell>
          <cell r="G106">
            <v>14</v>
          </cell>
          <cell r="H106" t="str">
            <v>47W00650</v>
          </cell>
          <cell r="I106" t="str">
            <v>－</v>
          </cell>
        </row>
        <row r="107">
          <cell r="D107" t="str">
            <v>B70811</v>
          </cell>
          <cell r="E107" t="str">
            <v>PUHV-P280M-E</v>
          </cell>
          <cell r="F107" t="str">
            <v>PA02010G04</v>
          </cell>
          <cell r="G107">
            <v>4</v>
          </cell>
          <cell r="H107" t="str">
            <v>47W00650</v>
          </cell>
          <cell r="I107" t="str">
            <v>●</v>
          </cell>
          <cell r="J107" t="str">
            <v>X08に変更済み?</v>
          </cell>
          <cell r="K107" t="str">
            <v>菱岡</v>
          </cell>
        </row>
        <row r="108">
          <cell r="D108" t="str">
            <v>B70812</v>
          </cell>
          <cell r="E108" t="str">
            <v>PUHY-P280M-E</v>
          </cell>
          <cell r="F108" t="str">
            <v>PA02018G10</v>
          </cell>
          <cell r="G108">
            <v>4</v>
          </cell>
          <cell r="H108" t="str">
            <v>47W00654</v>
          </cell>
          <cell r="I108" t="str">
            <v>●</v>
          </cell>
          <cell r="J108" t="str">
            <v>7/1</v>
          </cell>
          <cell r="K108" t="str">
            <v>菱岡</v>
          </cell>
        </row>
        <row r="109">
          <cell r="D109" t="str">
            <v>B70813</v>
          </cell>
          <cell r="E109" t="str">
            <v>PUHY-P335M-E</v>
          </cell>
          <cell r="F109" t="str">
            <v>PA02018G13</v>
          </cell>
          <cell r="G109">
            <v>6</v>
          </cell>
          <cell r="H109" t="str">
            <v>47W00658</v>
          </cell>
          <cell r="I109" t="str">
            <v>●</v>
          </cell>
          <cell r="J109" t="str">
            <v>7/1</v>
          </cell>
          <cell r="K109" t="str">
            <v>菱岡</v>
          </cell>
        </row>
        <row r="110">
          <cell r="D110" t="str">
            <v>B7087</v>
          </cell>
          <cell r="E110" t="str">
            <v>PUHY-315YEM-A-BF</v>
          </cell>
          <cell r="F110" t="str">
            <v>PA01996G03</v>
          </cell>
          <cell r="G110">
            <v>2</v>
          </cell>
          <cell r="H110" t="str">
            <v>47W00033</v>
          </cell>
        </row>
        <row r="111">
          <cell r="D111" t="str">
            <v>B7088</v>
          </cell>
          <cell r="E111" t="str">
            <v>PUHY-200YEM-A</v>
          </cell>
          <cell r="F111" t="str">
            <v>PA01996G19</v>
          </cell>
          <cell r="G111">
            <v>2</v>
          </cell>
          <cell r="H111" t="str">
            <v>47W00124</v>
          </cell>
        </row>
        <row r="112">
          <cell r="D112" t="str">
            <v>B7089</v>
          </cell>
          <cell r="E112" t="str">
            <v>PUHY-250YEM-A</v>
          </cell>
          <cell r="F112" t="str">
            <v>PA01996G20</v>
          </cell>
          <cell r="G112">
            <v>2</v>
          </cell>
          <cell r="H112" t="str">
            <v>47W00246</v>
          </cell>
        </row>
        <row r="113">
          <cell r="D113" t="str">
            <v>B7091</v>
          </cell>
          <cell r="E113" t="str">
            <v>PUY-200YEM-A</v>
          </cell>
          <cell r="F113" t="str">
            <v>PA01996G22</v>
          </cell>
          <cell r="G113">
            <v>2</v>
          </cell>
          <cell r="H113" t="str">
            <v>47W00008</v>
          </cell>
        </row>
        <row r="114">
          <cell r="D114" t="str">
            <v>B7092</v>
          </cell>
          <cell r="E114" t="str">
            <v>PUY-250YEM-A</v>
          </cell>
          <cell r="F114" t="str">
            <v>PA01996G23</v>
          </cell>
          <cell r="G114">
            <v>2</v>
          </cell>
          <cell r="H114" t="str">
            <v>47W00026</v>
          </cell>
        </row>
        <row r="115">
          <cell r="D115" t="str">
            <v>B7097</v>
          </cell>
          <cell r="E115" t="str">
            <v>PUHY-315TEM-A-BF</v>
          </cell>
          <cell r="F115" t="str">
            <v>PA02013G06</v>
          </cell>
          <cell r="G115">
            <v>3</v>
          </cell>
          <cell r="H115" t="str">
            <v>47W00017</v>
          </cell>
        </row>
        <row r="116">
          <cell r="D116" t="str">
            <v>B7098</v>
          </cell>
          <cell r="E116" t="str">
            <v>PUHY-P200YEM-A</v>
          </cell>
          <cell r="F116" t="str">
            <v>PA01980G07</v>
          </cell>
          <cell r="G116">
            <v>15</v>
          </cell>
          <cell r="H116" t="str">
            <v>47W00842</v>
          </cell>
        </row>
        <row r="117">
          <cell r="D117" t="str">
            <v>B7099</v>
          </cell>
          <cell r="E117" t="str">
            <v>PUY-P200YEM-A</v>
          </cell>
          <cell r="F117" t="str">
            <v>PA01980G16</v>
          </cell>
          <cell r="G117">
            <v>5</v>
          </cell>
          <cell r="H117" t="str">
            <v>47W00210</v>
          </cell>
        </row>
        <row r="118">
          <cell r="D118" t="str">
            <v>B7101</v>
          </cell>
          <cell r="E118" t="str">
            <v>PUY-P250YEM-A</v>
          </cell>
          <cell r="F118" t="str">
            <v>PA01980G17</v>
          </cell>
          <cell r="G118">
            <v>15</v>
          </cell>
          <cell r="H118" t="str">
            <v>47W00503</v>
          </cell>
        </row>
        <row r="119">
          <cell r="D119" t="str">
            <v>B7106</v>
          </cell>
          <cell r="E119" t="str">
            <v>PUHN-250YEM-A</v>
          </cell>
          <cell r="F119" t="str">
            <v>PA01967G27</v>
          </cell>
          <cell r="G119">
            <v>2</v>
          </cell>
          <cell r="H119" t="str">
            <v>47W00010</v>
          </cell>
        </row>
        <row r="120">
          <cell r="D120" t="str">
            <v>B7107</v>
          </cell>
          <cell r="E120" t="str">
            <v>PURY-P200YGM-A</v>
          </cell>
          <cell r="F120" t="str">
            <v>PA02025G01</v>
          </cell>
          <cell r="G120">
            <v>13</v>
          </cell>
          <cell r="H120" t="str">
            <v>47W00020</v>
          </cell>
          <cell r="K120" t="str">
            <v>ﾗｲﾝ</v>
          </cell>
          <cell r="L120" t="str">
            <v>6/28菱岡出荷</v>
          </cell>
        </row>
        <row r="121">
          <cell r="D121" t="str">
            <v>B7108</v>
          </cell>
          <cell r="E121" t="str">
            <v>PURY-P250YGM-A</v>
          </cell>
          <cell r="F121" t="str">
            <v>PA02025G03</v>
          </cell>
          <cell r="G121">
            <v>25</v>
          </cell>
          <cell r="H121" t="str">
            <v>47W00076</v>
          </cell>
        </row>
        <row r="122">
          <cell r="D122" t="str">
            <v>B7109</v>
          </cell>
          <cell r="E122" t="str">
            <v>PURY-P300YGM-A</v>
          </cell>
          <cell r="F122" t="str">
            <v>PA02025G05</v>
          </cell>
          <cell r="G122">
            <v>12</v>
          </cell>
          <cell r="H122" t="str">
            <v>47W00014</v>
          </cell>
        </row>
        <row r="123">
          <cell r="D123" t="str">
            <v>B7110</v>
          </cell>
          <cell r="E123" t="str">
            <v>PURY-P350YGM-A</v>
          </cell>
          <cell r="F123" t="str">
            <v>PA02025G07</v>
          </cell>
          <cell r="G123">
            <v>15</v>
          </cell>
          <cell r="H123" t="str">
            <v>47W00016</v>
          </cell>
        </row>
        <row r="124">
          <cell r="D124" t="str">
            <v>B7111</v>
          </cell>
          <cell r="E124" t="str">
            <v>PURY-P250YEM-A</v>
          </cell>
          <cell r="F124" t="str">
            <v>PA01980G02</v>
          </cell>
          <cell r="G124">
            <v>12</v>
          </cell>
          <cell r="H124" t="str">
            <v>47W01682</v>
          </cell>
        </row>
        <row r="125">
          <cell r="D125" t="str">
            <v>B7114</v>
          </cell>
          <cell r="E125" t="str">
            <v>PUH-10YE</v>
          </cell>
          <cell r="F125" t="str">
            <v>PA01825G04</v>
          </cell>
          <cell r="G125">
            <v>5</v>
          </cell>
          <cell r="H125" t="str">
            <v>47W02447</v>
          </cell>
        </row>
        <row r="126">
          <cell r="D126" t="str">
            <v>B7115</v>
          </cell>
          <cell r="E126" t="str">
            <v>PUHY-P200YGM-A</v>
          </cell>
          <cell r="F126" t="str">
            <v>PA02024G01</v>
          </cell>
          <cell r="G126">
            <v>6</v>
          </cell>
          <cell r="H126" t="str">
            <v>47W00048</v>
          </cell>
          <cell r="I126" t="str">
            <v>●</v>
          </cell>
          <cell r="J126" t="str">
            <v>7/1</v>
          </cell>
          <cell r="K126" t="str">
            <v>INV</v>
          </cell>
        </row>
        <row r="127">
          <cell r="D127" t="str">
            <v>B7115</v>
          </cell>
          <cell r="E127" t="str">
            <v>PUHY-P200YGM-A</v>
          </cell>
          <cell r="F127" t="str">
            <v>PA02024G01</v>
          </cell>
          <cell r="G127">
            <v>14</v>
          </cell>
          <cell r="H127" t="str">
            <v>47W00048</v>
          </cell>
          <cell r="I127" t="str">
            <v>●</v>
          </cell>
          <cell r="J127" t="str">
            <v>7/1</v>
          </cell>
          <cell r="K127" t="str">
            <v>電工</v>
          </cell>
        </row>
        <row r="128">
          <cell r="D128" t="str">
            <v>B7116</v>
          </cell>
          <cell r="E128" t="str">
            <v>PUHY-P250YGM-A</v>
          </cell>
          <cell r="F128" t="str">
            <v>PA02024G03</v>
          </cell>
          <cell r="G128">
            <v>30</v>
          </cell>
          <cell r="H128" t="str">
            <v>47W00147</v>
          </cell>
          <cell r="I128" t="str">
            <v>●</v>
          </cell>
          <cell r="J128" t="str">
            <v>？</v>
          </cell>
          <cell r="K128" t="str">
            <v>電工</v>
          </cell>
        </row>
        <row r="129">
          <cell r="D129" t="str">
            <v>B7117</v>
          </cell>
          <cell r="E129" t="str">
            <v>PUHY-P300YGM-A</v>
          </cell>
          <cell r="F129" t="str">
            <v>PA02024G05</v>
          </cell>
          <cell r="G129">
            <v>12</v>
          </cell>
          <cell r="H129" t="str">
            <v>47W00024</v>
          </cell>
          <cell r="I129" t="str">
            <v>●</v>
          </cell>
          <cell r="J129" t="str">
            <v>？</v>
          </cell>
          <cell r="K129" t="str">
            <v>電工</v>
          </cell>
        </row>
        <row r="130">
          <cell r="D130" t="str">
            <v>B7118</v>
          </cell>
          <cell r="E130" t="str">
            <v>PUHY-P350YGM-A</v>
          </cell>
          <cell r="F130" t="str">
            <v>PA02024G07</v>
          </cell>
          <cell r="G130">
            <v>15</v>
          </cell>
          <cell r="H130" t="str">
            <v>47W00026</v>
          </cell>
          <cell r="I130" t="str">
            <v>●</v>
          </cell>
          <cell r="J130" t="str">
            <v>？</v>
          </cell>
          <cell r="K130" t="str">
            <v>電工</v>
          </cell>
        </row>
        <row r="131">
          <cell r="D131" t="str">
            <v>B7119</v>
          </cell>
          <cell r="E131" t="str">
            <v>PUY-P200YGM-A</v>
          </cell>
          <cell r="F131" t="str">
            <v>PA02024G09</v>
          </cell>
          <cell r="G131">
            <v>2</v>
          </cell>
          <cell r="H131" t="str">
            <v>47W00001</v>
          </cell>
          <cell r="I131" t="str">
            <v>●</v>
          </cell>
          <cell r="J131" t="str">
            <v>？</v>
          </cell>
          <cell r="K131" t="str">
            <v>電工</v>
          </cell>
        </row>
        <row r="132">
          <cell r="D132" t="str">
            <v>B7120</v>
          </cell>
          <cell r="E132" t="str">
            <v>PUHY-P140M-E</v>
          </cell>
          <cell r="F132" t="str">
            <v>PA02018G01</v>
          </cell>
          <cell r="G132">
            <v>3</v>
          </cell>
          <cell r="H132" t="str">
            <v>47W00530</v>
          </cell>
          <cell r="I132" t="str">
            <v>●</v>
          </cell>
          <cell r="J132" t="str">
            <v>？</v>
          </cell>
          <cell r="K132" t="str">
            <v>電工</v>
          </cell>
        </row>
        <row r="133">
          <cell r="D133" t="str">
            <v>B7121</v>
          </cell>
          <cell r="E133" t="str">
            <v>PUHY-P160M-E</v>
          </cell>
          <cell r="F133" t="str">
            <v>PA02018G04</v>
          </cell>
          <cell r="G133">
            <v>2</v>
          </cell>
          <cell r="H133" t="str">
            <v>47W00533</v>
          </cell>
          <cell r="I133" t="str">
            <v>●</v>
          </cell>
          <cell r="J133" t="str">
            <v>？</v>
          </cell>
          <cell r="K133" t="str">
            <v>電工</v>
          </cell>
        </row>
        <row r="134">
          <cell r="D134" t="str">
            <v>B7122</v>
          </cell>
          <cell r="E134" t="str">
            <v>PUHY-P224M-E</v>
          </cell>
          <cell r="F134" t="str">
            <v>PA02018G07</v>
          </cell>
          <cell r="G134">
            <v>23</v>
          </cell>
          <cell r="H134" t="str">
            <v>47W00535</v>
          </cell>
          <cell r="I134" t="str">
            <v>●</v>
          </cell>
          <cell r="J134" t="str">
            <v>？</v>
          </cell>
          <cell r="K134" t="str">
            <v>電工</v>
          </cell>
        </row>
        <row r="135">
          <cell r="D135" t="str">
            <v>B7124</v>
          </cell>
          <cell r="E135" t="str">
            <v>PUHY-P280M-E</v>
          </cell>
          <cell r="F135" t="str">
            <v>PA02018G10</v>
          </cell>
          <cell r="G135">
            <v>3</v>
          </cell>
          <cell r="H135" t="str">
            <v>47W00664</v>
          </cell>
          <cell r="I135" t="str">
            <v>●</v>
          </cell>
          <cell r="J135" t="str">
            <v>？</v>
          </cell>
          <cell r="K135" t="str">
            <v>電工</v>
          </cell>
        </row>
        <row r="136">
          <cell r="D136" t="str">
            <v>B7125</v>
          </cell>
          <cell r="E136" t="str">
            <v>PUHY-P280M-E-BS</v>
          </cell>
          <cell r="F136" t="str">
            <v>PA02018G11</v>
          </cell>
          <cell r="G136">
            <v>3</v>
          </cell>
          <cell r="H136" t="str">
            <v>47W00103</v>
          </cell>
          <cell r="I136" t="str">
            <v>●</v>
          </cell>
          <cell r="J136" t="str">
            <v>？</v>
          </cell>
          <cell r="K136" t="str">
            <v>電工</v>
          </cell>
        </row>
        <row r="137">
          <cell r="D137" t="str">
            <v>B7126</v>
          </cell>
          <cell r="E137" t="str">
            <v>PUHY-P335M-E</v>
          </cell>
          <cell r="F137" t="str">
            <v>PA02018G13</v>
          </cell>
          <cell r="G137">
            <v>2</v>
          </cell>
          <cell r="H137" t="str">
            <v>47W00667</v>
          </cell>
          <cell r="I137" t="str">
            <v>●</v>
          </cell>
          <cell r="J137" t="str">
            <v>？</v>
          </cell>
          <cell r="K137" t="str">
            <v>電工</v>
          </cell>
        </row>
        <row r="138">
          <cell r="D138" t="str">
            <v>B7127</v>
          </cell>
          <cell r="E138" t="str">
            <v>PUHY-P355M-E</v>
          </cell>
          <cell r="F138" t="str">
            <v>PA02018G16</v>
          </cell>
          <cell r="G138">
            <v>14</v>
          </cell>
          <cell r="H138" t="str">
            <v>47W00223</v>
          </cell>
          <cell r="I138" t="str">
            <v>●</v>
          </cell>
          <cell r="J138" t="str">
            <v>？</v>
          </cell>
          <cell r="K138" t="str">
            <v>電工</v>
          </cell>
        </row>
        <row r="139">
          <cell r="D139" t="str">
            <v>B7128</v>
          </cell>
          <cell r="E139" t="str">
            <v>PUHY-P400M-E</v>
          </cell>
          <cell r="F139" t="str">
            <v>PA02018G19</v>
          </cell>
          <cell r="G139">
            <v>2</v>
          </cell>
          <cell r="H139" t="str">
            <v>47W00237</v>
          </cell>
          <cell r="I139" t="str">
            <v>●</v>
          </cell>
          <cell r="J139" t="str">
            <v>？</v>
          </cell>
          <cell r="K139" t="str">
            <v>電工</v>
          </cell>
        </row>
        <row r="140">
          <cell r="D140" t="str">
            <v>B7134</v>
          </cell>
          <cell r="E140" t="str">
            <v>PUHY-P140REM-A</v>
          </cell>
          <cell r="F140" t="str">
            <v>PA01986G01</v>
          </cell>
          <cell r="G140">
            <v>10</v>
          </cell>
          <cell r="H140" t="str">
            <v>47W00202</v>
          </cell>
        </row>
        <row r="141">
          <cell r="D141" t="str">
            <v>B7136</v>
          </cell>
          <cell r="E141" t="str">
            <v>PUHY-P224REM-A</v>
          </cell>
          <cell r="F141" t="str">
            <v>PA01986G07</v>
          </cell>
          <cell r="G141">
            <v>24</v>
          </cell>
          <cell r="H141" t="str">
            <v>47W00422</v>
          </cell>
        </row>
        <row r="142">
          <cell r="D142" t="str">
            <v>B7137</v>
          </cell>
          <cell r="E142" t="str">
            <v>PUHY-P280REM-A</v>
          </cell>
          <cell r="F142" t="str">
            <v>PA01986G08</v>
          </cell>
          <cell r="G142">
            <v>2</v>
          </cell>
          <cell r="H142" t="str">
            <v>47W00544</v>
          </cell>
        </row>
        <row r="143">
          <cell r="D143" t="str">
            <v>B7139</v>
          </cell>
          <cell r="E143" t="str">
            <v>PUHV-P224M-E</v>
          </cell>
          <cell r="F143" t="str">
            <v>PA02010G01</v>
          </cell>
          <cell r="G143">
            <v>4</v>
          </cell>
          <cell r="H143" t="str">
            <v>47W00560</v>
          </cell>
          <cell r="I143" t="str">
            <v>●</v>
          </cell>
          <cell r="J143" t="str">
            <v>7/1</v>
          </cell>
          <cell r="K143" t="str">
            <v>菱岡</v>
          </cell>
        </row>
        <row r="144">
          <cell r="D144" t="str">
            <v>B71401</v>
          </cell>
          <cell r="E144" t="str">
            <v>PUHV-P280M-E</v>
          </cell>
          <cell r="F144" t="str">
            <v>PA02010G04</v>
          </cell>
          <cell r="G144">
            <v>12</v>
          </cell>
          <cell r="H144" t="str">
            <v>47W00669</v>
          </cell>
          <cell r="I144" t="str">
            <v>●</v>
          </cell>
          <cell r="J144" t="str">
            <v>？</v>
          </cell>
          <cell r="K144" t="str">
            <v>電工</v>
          </cell>
        </row>
        <row r="145">
          <cell r="D145" t="str">
            <v>B71402</v>
          </cell>
          <cell r="E145" t="str">
            <v>PUHV-P280M-E</v>
          </cell>
          <cell r="F145" t="str">
            <v>PA02010G04</v>
          </cell>
          <cell r="G145">
            <v>1</v>
          </cell>
          <cell r="H145" t="str">
            <v>48668001</v>
          </cell>
          <cell r="I145" t="str">
            <v>●</v>
          </cell>
          <cell r="J145" t="str">
            <v>？</v>
          </cell>
          <cell r="K145" t="str">
            <v>電工</v>
          </cell>
        </row>
        <row r="146">
          <cell r="D146" t="str">
            <v>B7142</v>
          </cell>
          <cell r="E146" t="str">
            <v>PUHY-P200YEM-A</v>
          </cell>
          <cell r="F146" t="str">
            <v>PA01980G07</v>
          </cell>
          <cell r="G146">
            <v>11</v>
          </cell>
          <cell r="H146" t="str">
            <v>47W00821</v>
          </cell>
        </row>
        <row r="147">
          <cell r="D147" t="str">
            <v>B7143</v>
          </cell>
          <cell r="E147" t="str">
            <v>PUHY-P200YEM-A</v>
          </cell>
          <cell r="F147" t="str">
            <v>PA01980G07</v>
          </cell>
          <cell r="G147">
            <v>10</v>
          </cell>
          <cell r="H147" t="str">
            <v>47W00832</v>
          </cell>
        </row>
        <row r="148">
          <cell r="D148" t="str">
            <v>B7144</v>
          </cell>
          <cell r="E148" t="str">
            <v>PUHY-P250YEM-A</v>
          </cell>
          <cell r="F148" t="str">
            <v>PA01980G08</v>
          </cell>
          <cell r="G148">
            <v>14</v>
          </cell>
          <cell r="H148" t="str">
            <v>47W01714</v>
          </cell>
        </row>
        <row r="149">
          <cell r="D149" t="str">
            <v>B7145</v>
          </cell>
          <cell r="E149" t="str">
            <v>PUHY-P250YEM-A</v>
          </cell>
          <cell r="F149" t="str">
            <v>PA01980G08</v>
          </cell>
          <cell r="G149">
            <v>13</v>
          </cell>
          <cell r="H149" t="str">
            <v>47W01728</v>
          </cell>
        </row>
        <row r="150">
          <cell r="D150" t="str">
            <v>B7146</v>
          </cell>
          <cell r="E150" t="str">
            <v>PUHY-P250YEM-A</v>
          </cell>
          <cell r="F150" t="str">
            <v>PA01980G08</v>
          </cell>
          <cell r="G150">
            <v>13</v>
          </cell>
          <cell r="H150" t="str">
            <v>47W01741</v>
          </cell>
        </row>
        <row r="151">
          <cell r="D151" t="str">
            <v>B7147</v>
          </cell>
          <cell r="E151" t="str">
            <v>PUHY-P250YEM-A</v>
          </cell>
          <cell r="F151" t="str">
            <v>PA01980G08</v>
          </cell>
          <cell r="G151">
            <v>14</v>
          </cell>
          <cell r="H151" t="str">
            <v>47W01754</v>
          </cell>
        </row>
        <row r="152">
          <cell r="D152" t="str">
            <v>B7148</v>
          </cell>
          <cell r="E152" t="str">
            <v>PUHY-P250YEM-A</v>
          </cell>
          <cell r="F152" t="str">
            <v>PA01980G08</v>
          </cell>
          <cell r="G152">
            <v>13</v>
          </cell>
          <cell r="H152" t="str">
            <v>47W01768</v>
          </cell>
        </row>
        <row r="153">
          <cell r="D153" t="str">
            <v>B7149</v>
          </cell>
          <cell r="E153" t="str">
            <v>PUHY-P250YEM-A</v>
          </cell>
          <cell r="F153" t="str">
            <v>PA01980G08</v>
          </cell>
          <cell r="G153">
            <v>13</v>
          </cell>
          <cell r="H153" t="str">
            <v>47W01781</v>
          </cell>
        </row>
        <row r="154">
          <cell r="D154" t="str">
            <v>B7150</v>
          </cell>
          <cell r="E154" t="str">
            <v>PUHY-P315YEM-A</v>
          </cell>
          <cell r="F154" t="str">
            <v>PA01980G13</v>
          </cell>
          <cell r="G154">
            <v>13</v>
          </cell>
          <cell r="H154" t="str">
            <v>47W00331</v>
          </cell>
        </row>
        <row r="155">
          <cell r="D155" t="str">
            <v>B7151</v>
          </cell>
          <cell r="E155" t="str">
            <v>PUHY-P315YEM-A</v>
          </cell>
          <cell r="F155" t="str">
            <v>PA01980G13</v>
          </cell>
          <cell r="G155">
            <v>14</v>
          </cell>
          <cell r="H155" t="str">
            <v>47W00344</v>
          </cell>
        </row>
        <row r="156">
          <cell r="D156" t="str">
            <v>B7152</v>
          </cell>
          <cell r="E156" t="str">
            <v>PUHY-P315YEM-A</v>
          </cell>
          <cell r="F156" t="str">
            <v>PA01980G13</v>
          </cell>
          <cell r="G156">
            <v>13</v>
          </cell>
          <cell r="H156" t="str">
            <v>47W00358</v>
          </cell>
        </row>
        <row r="157">
          <cell r="D157" t="str">
            <v>B7155</v>
          </cell>
          <cell r="E157" t="str">
            <v>PUHN-P250YEM-A</v>
          </cell>
          <cell r="F157" t="str">
            <v>PA02008G02</v>
          </cell>
          <cell r="G157">
            <v>3</v>
          </cell>
          <cell r="H157" t="str">
            <v>47W00056</v>
          </cell>
        </row>
        <row r="158">
          <cell r="D158" t="str">
            <v>B7156</v>
          </cell>
          <cell r="E158" t="str">
            <v>PUHN-200YEM-A-BF</v>
          </cell>
          <cell r="F158" t="str">
            <v>PA01967G16</v>
          </cell>
          <cell r="G158">
            <v>1</v>
          </cell>
          <cell r="H158" t="str">
            <v>47W00014</v>
          </cell>
        </row>
        <row r="159">
          <cell r="D159" t="str">
            <v>B7157</v>
          </cell>
          <cell r="E159" t="str">
            <v>PURY-P200YEM-A</v>
          </cell>
          <cell r="F159" t="str">
            <v>PA01980G01</v>
          </cell>
          <cell r="G159">
            <v>6</v>
          </cell>
          <cell r="H159" t="str">
            <v>47W00511</v>
          </cell>
        </row>
        <row r="160">
          <cell r="D160" t="str">
            <v>B7158</v>
          </cell>
          <cell r="E160" t="str">
            <v>PUG-10MGA</v>
          </cell>
          <cell r="F160" t="str">
            <v>PA01702G14</v>
          </cell>
          <cell r="G160">
            <v>1</v>
          </cell>
          <cell r="H160" t="str">
            <v>47W00566</v>
          </cell>
        </row>
        <row r="161">
          <cell r="D161" t="str">
            <v>B7161</v>
          </cell>
          <cell r="E161" t="str">
            <v>PUHY-P335M-E-BSG</v>
          </cell>
          <cell r="F161" t="str">
            <v>PA02018G15</v>
          </cell>
          <cell r="G161">
            <v>2</v>
          </cell>
          <cell r="H161" t="str">
            <v>47W00030</v>
          </cell>
          <cell r="I161" t="str">
            <v>－</v>
          </cell>
        </row>
        <row r="162">
          <cell r="D162" t="str">
            <v>B71611</v>
          </cell>
          <cell r="E162" t="str">
            <v>PUHY-P280M-E-BSG</v>
          </cell>
          <cell r="F162" t="str">
            <v>PA02018G12</v>
          </cell>
          <cell r="G162">
            <v>1</v>
          </cell>
          <cell r="H162" t="str">
            <v>47W00030</v>
          </cell>
          <cell r="I162" t="str">
            <v>●</v>
          </cell>
          <cell r="J162" t="str">
            <v>7/1</v>
          </cell>
          <cell r="K162" t="str">
            <v>菱岡</v>
          </cell>
        </row>
        <row r="163">
          <cell r="D163" t="str">
            <v>B71612</v>
          </cell>
          <cell r="E163" t="str">
            <v>PUHV-P280M-E-BSG</v>
          </cell>
          <cell r="F163" t="str">
            <v>PA02010G06</v>
          </cell>
          <cell r="G163">
            <v>1</v>
          </cell>
          <cell r="H163" t="str">
            <v>47W00031</v>
          </cell>
          <cell r="I163" t="str">
            <v>●</v>
          </cell>
          <cell r="J163" t="str">
            <v>7/1</v>
          </cell>
          <cell r="K163" t="str">
            <v>菱岡</v>
          </cell>
        </row>
        <row r="164">
          <cell r="D164" t="str">
            <v>B7162</v>
          </cell>
          <cell r="E164" t="str">
            <v>PURY-P224M-E-BS</v>
          </cell>
          <cell r="F164" t="str">
            <v>PA02025G10</v>
          </cell>
          <cell r="G164">
            <v>1</v>
          </cell>
          <cell r="H164" t="str">
            <v>47W00003</v>
          </cell>
        </row>
        <row r="165">
          <cell r="D165" t="str">
            <v>B7163</v>
          </cell>
          <cell r="E165" t="str">
            <v>PUHV-P224M-E-BS</v>
          </cell>
          <cell r="F165" t="str">
            <v>PA02010G02</v>
          </cell>
          <cell r="G165">
            <v>2</v>
          </cell>
          <cell r="H165" t="str">
            <v>47W00034</v>
          </cell>
          <cell r="I165" t="str">
            <v>●</v>
          </cell>
          <cell r="J165" t="str">
            <v>7/1</v>
          </cell>
          <cell r="K165" t="str">
            <v>菱岡</v>
          </cell>
        </row>
        <row r="166">
          <cell r="D166" t="str">
            <v>B7164</v>
          </cell>
          <cell r="E166" t="str">
            <v>PUHY-P250YEM-A</v>
          </cell>
          <cell r="F166" t="str">
            <v>PA01980G08</v>
          </cell>
          <cell r="G166">
            <v>11</v>
          </cell>
          <cell r="H166" t="str">
            <v>47W01794</v>
          </cell>
        </row>
        <row r="167">
          <cell r="D167" t="str">
            <v>B7165</v>
          </cell>
          <cell r="E167" t="str">
            <v>PUHY-P250YEM-A</v>
          </cell>
          <cell r="F167" t="str">
            <v>PA01980G08</v>
          </cell>
          <cell r="G167">
            <v>12</v>
          </cell>
          <cell r="H167" t="str">
            <v>47W01805</v>
          </cell>
        </row>
        <row r="168">
          <cell r="D168" t="str">
            <v>B7166</v>
          </cell>
          <cell r="E168" t="str">
            <v>PUHY-P250YEM-A</v>
          </cell>
          <cell r="F168" t="str">
            <v>PA01980G08</v>
          </cell>
          <cell r="G168">
            <v>11</v>
          </cell>
          <cell r="H168" t="str">
            <v>47W01817</v>
          </cell>
        </row>
        <row r="169">
          <cell r="D169" t="str">
            <v>B7167</v>
          </cell>
          <cell r="E169" t="str">
            <v>PUHY-P250YEM-A</v>
          </cell>
          <cell r="F169" t="str">
            <v>PA01980G08</v>
          </cell>
          <cell r="G169">
            <v>13</v>
          </cell>
          <cell r="H169" t="str">
            <v>47W01828</v>
          </cell>
        </row>
        <row r="170">
          <cell r="D170" t="str">
            <v>B7168</v>
          </cell>
          <cell r="E170" t="str">
            <v>PUHY-P315YEM-A</v>
          </cell>
          <cell r="F170" t="str">
            <v>PA01980G13</v>
          </cell>
          <cell r="G170">
            <v>15</v>
          </cell>
          <cell r="H170" t="str">
            <v>47W00371</v>
          </cell>
        </row>
        <row r="171">
          <cell r="D171" t="str">
            <v>B7169</v>
          </cell>
          <cell r="E171" t="str">
            <v>PUHY-P315YEM-A</v>
          </cell>
          <cell r="F171" t="str">
            <v>PA01980G13</v>
          </cell>
          <cell r="G171">
            <v>15</v>
          </cell>
          <cell r="H171" t="str">
            <v>47W00386</v>
          </cell>
        </row>
        <row r="172">
          <cell r="D172" t="str">
            <v>B7171</v>
          </cell>
          <cell r="E172" t="str">
            <v>PUHN-P200YEM-A</v>
          </cell>
          <cell r="F172" t="str">
            <v>PA02008G01</v>
          </cell>
          <cell r="G172">
            <v>6</v>
          </cell>
          <cell r="H172" t="str">
            <v>47W00038</v>
          </cell>
        </row>
        <row r="173">
          <cell r="D173" t="str">
            <v>B7172</v>
          </cell>
          <cell r="E173" t="str">
            <v>PUHN-P250YEM-A</v>
          </cell>
          <cell r="F173" t="str">
            <v>PA02008G02</v>
          </cell>
          <cell r="G173">
            <v>2</v>
          </cell>
          <cell r="H173" t="str">
            <v>47W00059</v>
          </cell>
        </row>
        <row r="174">
          <cell r="D174" t="str">
            <v>B7173</v>
          </cell>
          <cell r="E174" t="str">
            <v>PURY-P200YEM-A</v>
          </cell>
          <cell r="F174" t="str">
            <v>PA01980G01</v>
          </cell>
          <cell r="G174">
            <v>6</v>
          </cell>
          <cell r="H174" t="str">
            <v>47W00517</v>
          </cell>
        </row>
        <row r="175">
          <cell r="D175" t="str">
            <v>B7174</v>
          </cell>
          <cell r="E175" t="str">
            <v>PUHN-P224SEM-A</v>
          </cell>
          <cell r="F175" t="str">
            <v>PA01983G01</v>
          </cell>
          <cell r="G175">
            <v>2</v>
          </cell>
          <cell r="H175" t="str">
            <v>47W00272</v>
          </cell>
        </row>
        <row r="176">
          <cell r="D176" t="str">
            <v>B7175</v>
          </cell>
          <cell r="E176" t="str">
            <v>PUY-P300YGM-A</v>
          </cell>
          <cell r="F176" t="str">
            <v>PA02024G13</v>
          </cell>
          <cell r="G176">
            <v>3</v>
          </cell>
          <cell r="H176" t="str">
            <v>47W00001</v>
          </cell>
          <cell r="I176" t="str">
            <v>●</v>
          </cell>
          <cell r="J176" t="str">
            <v>？</v>
          </cell>
          <cell r="K176" t="str">
            <v>電工</v>
          </cell>
        </row>
        <row r="177">
          <cell r="D177" t="str">
            <v>B7176</v>
          </cell>
          <cell r="E177" t="str">
            <v>PUY-P350YGM-A</v>
          </cell>
          <cell r="F177" t="str">
            <v>PA02024G15</v>
          </cell>
          <cell r="G177">
            <v>6</v>
          </cell>
          <cell r="H177" t="str">
            <v>47W00007</v>
          </cell>
          <cell r="I177" t="str">
            <v>●</v>
          </cell>
          <cell r="J177" t="str">
            <v>？</v>
          </cell>
          <cell r="K177" t="str">
            <v>電工</v>
          </cell>
        </row>
        <row r="178">
          <cell r="D178" t="str">
            <v>B7177</v>
          </cell>
          <cell r="E178" t="str">
            <v>PURY-P224M-E-BS</v>
          </cell>
          <cell r="F178" t="str">
            <v>PA02025G10</v>
          </cell>
          <cell r="G178">
            <v>1</v>
          </cell>
          <cell r="H178" t="str">
            <v>47W00004</v>
          </cell>
        </row>
        <row r="179">
          <cell r="D179" t="str">
            <v>B7187</v>
          </cell>
          <cell r="E179" t="str">
            <v>PUHY-315TEM-A</v>
          </cell>
          <cell r="F179" t="str">
            <v>PA02013G03</v>
          </cell>
          <cell r="G179">
            <v>2</v>
          </cell>
          <cell r="H179" t="str">
            <v>47W00010</v>
          </cell>
        </row>
        <row r="180">
          <cell r="D180" t="str">
            <v>B7188</v>
          </cell>
          <cell r="E180" t="str">
            <v>PUHY-P200YEM-A</v>
          </cell>
          <cell r="F180" t="str">
            <v>PA01980G07</v>
          </cell>
          <cell r="G180">
            <v>12</v>
          </cell>
          <cell r="H180" t="str">
            <v>47W00857</v>
          </cell>
        </row>
        <row r="181">
          <cell r="D181" t="str">
            <v>B7189</v>
          </cell>
          <cell r="E181" t="str">
            <v>PUHY-P200YEM-A</v>
          </cell>
          <cell r="F181" t="str">
            <v>PA01980G07</v>
          </cell>
          <cell r="G181">
            <v>12</v>
          </cell>
          <cell r="H181" t="str">
            <v>47W00869</v>
          </cell>
        </row>
        <row r="182">
          <cell r="D182" t="str">
            <v>B7190</v>
          </cell>
          <cell r="E182" t="str">
            <v>PUY-P200YEM-A</v>
          </cell>
          <cell r="F182" t="str">
            <v>PA01980G16</v>
          </cell>
          <cell r="G182">
            <v>4</v>
          </cell>
          <cell r="H182" t="str">
            <v>47W00215</v>
          </cell>
        </row>
        <row r="183">
          <cell r="D183" t="str">
            <v>B7191</v>
          </cell>
          <cell r="E183" t="str">
            <v>PUHY-P250YEM-A</v>
          </cell>
          <cell r="F183" t="str">
            <v>PA01980G08</v>
          </cell>
          <cell r="G183">
            <v>13</v>
          </cell>
          <cell r="H183" t="str">
            <v>47W01841</v>
          </cell>
        </row>
        <row r="184">
          <cell r="D184" t="str">
            <v>B7192</v>
          </cell>
          <cell r="E184" t="str">
            <v>PUHY-P250YEM-A</v>
          </cell>
          <cell r="F184" t="str">
            <v>PA01980G08</v>
          </cell>
          <cell r="G184">
            <v>14</v>
          </cell>
          <cell r="H184" t="str">
            <v>47W01854</v>
          </cell>
        </row>
        <row r="185">
          <cell r="D185" t="str">
            <v>B7193</v>
          </cell>
          <cell r="E185" t="str">
            <v>PUHY-P250YEM-A</v>
          </cell>
          <cell r="F185" t="str">
            <v>PA01980G08</v>
          </cell>
          <cell r="G185">
            <v>13</v>
          </cell>
          <cell r="H185" t="str">
            <v>47W01868</v>
          </cell>
        </row>
        <row r="186">
          <cell r="D186" t="str">
            <v>B7194</v>
          </cell>
          <cell r="E186" t="str">
            <v>PUHY-P250YEM-A</v>
          </cell>
          <cell r="F186" t="str">
            <v>PA01980G08</v>
          </cell>
          <cell r="G186">
            <v>12</v>
          </cell>
          <cell r="H186" t="str">
            <v>47W01881</v>
          </cell>
        </row>
        <row r="187">
          <cell r="D187" t="str">
            <v>B7298</v>
          </cell>
          <cell r="E187" t="str">
            <v>PUY-315YEM-A-BS</v>
          </cell>
          <cell r="F187" t="str">
            <v>PA01996G15</v>
          </cell>
          <cell r="G187">
            <v>1</v>
          </cell>
          <cell r="H187" t="str">
            <v>47W00001</v>
          </cell>
        </row>
        <row r="188">
          <cell r="D188" t="str">
            <v>B7299</v>
          </cell>
          <cell r="E188" t="str">
            <v>PUHY-P250YGM-A</v>
          </cell>
          <cell r="F188" t="str">
            <v>PA02024G03</v>
          </cell>
          <cell r="G188">
            <v>32</v>
          </cell>
          <cell r="H188" t="str">
            <v>47W00115</v>
          </cell>
          <cell r="I188" t="str">
            <v>●</v>
          </cell>
          <cell r="J188" t="str">
            <v>7/1</v>
          </cell>
          <cell r="K188" t="str">
            <v>INV</v>
          </cell>
        </row>
        <row r="189">
          <cell r="D189" t="str">
            <v>B7300</v>
          </cell>
          <cell r="E189" t="str">
            <v>PUHY-P250YGM-A</v>
          </cell>
          <cell r="F189" t="str">
            <v>PA02024G03</v>
          </cell>
          <cell r="G189">
            <v>30</v>
          </cell>
          <cell r="H189" t="str">
            <v>47W00177</v>
          </cell>
          <cell r="I189" t="str">
            <v>●</v>
          </cell>
          <cell r="J189" t="str">
            <v>？</v>
          </cell>
          <cell r="K189" t="str">
            <v>電工</v>
          </cell>
        </row>
        <row r="190">
          <cell r="D190" t="str">
            <v>B7304</v>
          </cell>
          <cell r="E190" t="str">
            <v>PUY-250YEM-A-BF</v>
          </cell>
          <cell r="F190" t="str">
            <v>PA01996G05</v>
          </cell>
          <cell r="G190">
            <v>1</v>
          </cell>
          <cell r="H190" t="str">
            <v>47W00020</v>
          </cell>
        </row>
        <row r="191">
          <cell r="D191" t="str">
            <v>B7305</v>
          </cell>
          <cell r="E191" t="str">
            <v>PUD-P250YMF-C</v>
          </cell>
          <cell r="F191" t="str">
            <v>PA01713G22</v>
          </cell>
          <cell r="G191">
            <v>6</v>
          </cell>
          <cell r="H191" t="str">
            <v>47W00001</v>
          </cell>
        </row>
        <row r="192">
          <cell r="D192" t="str">
            <v>B7306</v>
          </cell>
          <cell r="E192" t="str">
            <v>PUHY-P224M-E</v>
          </cell>
          <cell r="F192" t="str">
            <v>PA02018G07</v>
          </cell>
          <cell r="G192">
            <v>5</v>
          </cell>
          <cell r="H192" t="str">
            <v>47W00525</v>
          </cell>
          <cell r="I192" t="str">
            <v>●</v>
          </cell>
          <cell r="J192" t="str">
            <v>7/1</v>
          </cell>
          <cell r="K192" t="str">
            <v>菱岡</v>
          </cell>
        </row>
        <row r="193">
          <cell r="D193" t="str">
            <v>B7307</v>
          </cell>
          <cell r="E193" t="str">
            <v>PUD-P250YMF-C</v>
          </cell>
          <cell r="F193" t="str">
            <v>PA01713G22</v>
          </cell>
          <cell r="G193">
            <v>3</v>
          </cell>
          <cell r="H193" t="str">
            <v>47W00007</v>
          </cell>
        </row>
        <row r="194">
          <cell r="D194" t="str">
            <v>B7333</v>
          </cell>
          <cell r="E194" t="str">
            <v>PUHY-250YEM-A-BS</v>
          </cell>
          <cell r="F194" t="str">
            <v>PA01996G11</v>
          </cell>
          <cell r="G194">
            <v>3</v>
          </cell>
          <cell r="H194" t="str">
            <v>47W00001</v>
          </cell>
        </row>
        <row r="195">
          <cell r="D195" t="str">
            <v>B7334</v>
          </cell>
          <cell r="E195" t="str">
            <v>PUHN-200YEM-A-BS</v>
          </cell>
          <cell r="F195" t="str">
            <v>PA01967G22</v>
          </cell>
          <cell r="G195">
            <v>2</v>
          </cell>
          <cell r="H195" t="str">
            <v>47W00001</v>
          </cell>
        </row>
        <row r="196">
          <cell r="D196" t="str">
            <v>B7335</v>
          </cell>
          <cell r="E196" t="str">
            <v>PUHN-250YEM-A-BS</v>
          </cell>
          <cell r="F196" t="str">
            <v>PA01967G23</v>
          </cell>
          <cell r="G196">
            <v>5</v>
          </cell>
          <cell r="H196" t="str">
            <v>47W00001</v>
          </cell>
        </row>
        <row r="199">
          <cell r="D199" t="str">
            <v>背番号</v>
          </cell>
          <cell r="E199" t="str">
            <v>機種名</v>
          </cell>
          <cell r="H199" t="str">
            <v>製造番号</v>
          </cell>
        </row>
        <row r="200">
          <cell r="D200" t="str">
            <v>B6260</v>
          </cell>
          <cell r="E200" t="str">
            <v>PURY-P250YGM-A</v>
          </cell>
          <cell r="H200" t="str">
            <v>46W00050</v>
          </cell>
        </row>
      </sheetData>
      <sheetData sheetId="2" refreshError="1"/>
      <sheetData sheetId="3" refreshError="1"/>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年計報告用）"/>
      <sheetName val="様式３（中間Ｆ報告用）"/>
      <sheetName val="作業別サマリ"/>
      <sheetName val="会社別サマリ"/>
      <sheetName val="HW設計"/>
      <sheetName val="SW設計"/>
      <sheetName val="品管"/>
      <sheetName val="工作"/>
      <sheetName val="所内目標・月別購入計画"/>
      <sheetName val="Sheet1"/>
      <sheetName val="04A原子力神-c-kou"/>
      <sheetName val="中間Ｆ報告用"/>
      <sheetName val="年計様式"/>
      <sheetName val="年計（製外）"/>
      <sheetName val="年計（海外SH）"/>
      <sheetName val="年計（調達先）"/>
      <sheetName val="各部加工費"/>
      <sheetName val="材料内訳(7項目)"/>
    </sheetNames>
    <sheetDataSet>
      <sheetData sheetId="0"/>
      <sheetData sheetId="1"/>
      <sheetData sheetId="2"/>
      <sheetData sheetId="3"/>
      <sheetData sheetId="4"/>
      <sheetData sheetId="5"/>
      <sheetData sheetId="6"/>
      <sheetData sheetId="7"/>
      <sheetData sheetId="8"/>
      <sheetData sheetId="9" refreshError="1">
        <row r="4">
          <cell r="B4" t="str">
            <v>原子力</v>
          </cell>
          <cell r="D4" t="str">
            <v>神戸</v>
          </cell>
        </row>
        <row r="5">
          <cell r="B5" t="str">
            <v>磁気シ</v>
          </cell>
          <cell r="D5" t="str">
            <v>長崎</v>
          </cell>
        </row>
        <row r="6">
          <cell r="B6" t="str">
            <v>エネ</v>
          </cell>
          <cell r="D6" t="str">
            <v>赤穂</v>
          </cell>
        </row>
        <row r="7">
          <cell r="B7" t="str">
            <v>公共</v>
          </cell>
        </row>
        <row r="8">
          <cell r="B8" t="str">
            <v>回製</v>
          </cell>
        </row>
        <row r="9">
          <cell r="B9" t="str">
            <v>映シ</v>
          </cell>
        </row>
        <row r="10">
          <cell r="B10" t="str">
            <v>盤製</v>
          </cell>
        </row>
        <row r="11">
          <cell r="B11" t="str">
            <v>開発</v>
          </cell>
        </row>
        <row r="12">
          <cell r="B12" t="str">
            <v>生産</v>
          </cell>
        </row>
      </sheetData>
      <sheetData sheetId="10" refreshError="1"/>
      <sheetData sheetId="11"/>
      <sheetData sheetId="12"/>
      <sheetData sheetId="13"/>
      <sheetData sheetId="14"/>
      <sheetData sheetId="15"/>
      <sheetData sheetId="16" refreshError="1"/>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生産・利益通知"/>
      <sheetName val="検証"/>
      <sheetName val="各部目標"/>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the-PPL"/>
      <sheetName val="Sithe_PPL"/>
      <sheetName val="ｱﾌﾞﾀﾞﾋﾞPPL"/>
    </sheetNames>
    <sheetDataSet>
      <sheetData sheetId="0"/>
      <sheetData sheetId="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項目"/>
      <sheetName val="コスト集計表元"/>
      <sheetName val="ワーク元"/>
    </sheetNames>
    <sheetDataSet>
      <sheetData sheetId="0"/>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zjpmm253_souko_kobai"/>
      <sheetName val="zjpmm265_souko_zaiko"/>
      <sheetName val="zjpmm25202_wongs_chuzan"/>
      <sheetName val="部品発注残・在庫"/>
      <sheetName val="部品月別注残と入着"/>
      <sheetName val="製品月別注残と入着"/>
      <sheetName val="Sheet3"/>
      <sheetName val="まとめデータ2"/>
    </sheetNames>
    <sheetDataSet>
      <sheetData sheetId="0" refreshError="1">
        <row r="1">
          <cell r="AF1" t="str">
            <v>材部ｺｰﾄﾞ</v>
          </cell>
          <cell r="AH1" t="str">
            <v>注残金額</v>
          </cell>
        </row>
        <row r="2">
          <cell r="AF2" t="str">
            <v>815R216</v>
          </cell>
          <cell r="AH2">
            <v>0</v>
          </cell>
        </row>
        <row r="3">
          <cell r="AF3" t="str">
            <v>579L290</v>
          </cell>
          <cell r="AH3">
            <v>1622880</v>
          </cell>
        </row>
        <row r="4">
          <cell r="AF4" t="str">
            <v>579L290</v>
          </cell>
          <cell r="AH4">
            <v>2637180</v>
          </cell>
        </row>
        <row r="5">
          <cell r="AF5" t="str">
            <v>579L290</v>
          </cell>
          <cell r="AH5">
            <v>3245760</v>
          </cell>
        </row>
        <row r="6">
          <cell r="AF6" t="str">
            <v>579L291</v>
          </cell>
          <cell r="AH6">
            <v>1375920</v>
          </cell>
        </row>
        <row r="7">
          <cell r="AF7" t="str">
            <v>579L291</v>
          </cell>
          <cell r="AH7">
            <v>1375920</v>
          </cell>
        </row>
        <row r="8">
          <cell r="AF8" t="str">
            <v>579L291</v>
          </cell>
          <cell r="AH8">
            <v>4586400</v>
          </cell>
        </row>
        <row r="9">
          <cell r="AF9" t="str">
            <v>563S541</v>
          </cell>
          <cell r="AH9">
            <v>631928</v>
          </cell>
        </row>
        <row r="10">
          <cell r="AF10" t="str">
            <v>563S541</v>
          </cell>
          <cell r="AH10">
            <v>947892</v>
          </cell>
        </row>
        <row r="11">
          <cell r="AF11" t="str">
            <v>563S541</v>
          </cell>
          <cell r="AH11">
            <v>1407476</v>
          </cell>
        </row>
        <row r="12">
          <cell r="AF12" t="str">
            <v>775QV70</v>
          </cell>
          <cell r="AH12">
            <v>0</v>
          </cell>
        </row>
        <row r="13">
          <cell r="AF13" t="str">
            <v>775QV61</v>
          </cell>
          <cell r="AH13">
            <v>0</v>
          </cell>
        </row>
        <row r="14">
          <cell r="AF14" t="str">
            <v>771QL67</v>
          </cell>
          <cell r="AH14">
            <v>0</v>
          </cell>
        </row>
        <row r="15">
          <cell r="AF15" t="str">
            <v>775QV61</v>
          </cell>
          <cell r="AH15">
            <v>0</v>
          </cell>
        </row>
        <row r="16">
          <cell r="AF16" t="str">
            <v>511TD96</v>
          </cell>
          <cell r="AH16">
            <v>0</v>
          </cell>
        </row>
        <row r="17">
          <cell r="AF17" t="str">
            <v>511TD96</v>
          </cell>
          <cell r="AH17">
            <v>0</v>
          </cell>
        </row>
        <row r="18">
          <cell r="AF18" t="str">
            <v>513QF13</v>
          </cell>
          <cell r="AH18">
            <v>0</v>
          </cell>
        </row>
        <row r="19">
          <cell r="AF19" t="str">
            <v>537V084</v>
          </cell>
          <cell r="AH19">
            <v>0</v>
          </cell>
        </row>
        <row r="20">
          <cell r="AF20" t="str">
            <v>531YA52</v>
          </cell>
          <cell r="AH20">
            <v>0</v>
          </cell>
        </row>
        <row r="21">
          <cell r="AF21" t="str">
            <v>531Y426</v>
          </cell>
          <cell r="AH21">
            <v>0</v>
          </cell>
        </row>
        <row r="22">
          <cell r="AF22" t="str">
            <v>531YA56</v>
          </cell>
          <cell r="AH22">
            <v>0</v>
          </cell>
        </row>
        <row r="23">
          <cell r="AF23" t="str">
            <v>531YA18</v>
          </cell>
          <cell r="AH23">
            <v>0</v>
          </cell>
        </row>
        <row r="24">
          <cell r="AF24" t="str">
            <v>537V084</v>
          </cell>
          <cell r="AH24">
            <v>0</v>
          </cell>
        </row>
        <row r="25">
          <cell r="AF25" t="str">
            <v>532R918</v>
          </cell>
          <cell r="AH25">
            <v>0</v>
          </cell>
        </row>
        <row r="26">
          <cell r="AF26" t="str">
            <v>532R910</v>
          </cell>
          <cell r="AH26">
            <v>0</v>
          </cell>
        </row>
        <row r="27">
          <cell r="AF27" t="str">
            <v>532R917</v>
          </cell>
          <cell r="AH27">
            <v>0</v>
          </cell>
        </row>
        <row r="28">
          <cell r="AF28" t="str">
            <v>532R918</v>
          </cell>
          <cell r="AH28">
            <v>0</v>
          </cell>
        </row>
        <row r="29">
          <cell r="AF29" t="str">
            <v>532R911</v>
          </cell>
          <cell r="AH29">
            <v>0</v>
          </cell>
        </row>
        <row r="30">
          <cell r="AF30" t="str">
            <v>532R912</v>
          </cell>
          <cell r="AH30">
            <v>0</v>
          </cell>
        </row>
        <row r="31">
          <cell r="AF31" t="str">
            <v>532R910</v>
          </cell>
          <cell r="AH31">
            <v>0</v>
          </cell>
        </row>
        <row r="32">
          <cell r="AF32" t="str">
            <v>579C101</v>
          </cell>
          <cell r="AH32">
            <v>0</v>
          </cell>
        </row>
        <row r="33">
          <cell r="AF33" t="str">
            <v>554S013</v>
          </cell>
          <cell r="AH33">
            <v>0</v>
          </cell>
        </row>
        <row r="34">
          <cell r="AF34" t="str">
            <v>578T112</v>
          </cell>
          <cell r="AH34">
            <v>0</v>
          </cell>
        </row>
        <row r="35">
          <cell r="AF35" t="str">
            <v>511T772</v>
          </cell>
          <cell r="AH35">
            <v>0</v>
          </cell>
        </row>
        <row r="36">
          <cell r="AF36" t="str">
            <v>511T991</v>
          </cell>
          <cell r="AH36">
            <v>0</v>
          </cell>
        </row>
        <row r="37">
          <cell r="AF37" t="str">
            <v>511T999</v>
          </cell>
          <cell r="AH37">
            <v>0</v>
          </cell>
        </row>
        <row r="38">
          <cell r="AF38" t="str">
            <v>511T826</v>
          </cell>
          <cell r="AH38">
            <v>0</v>
          </cell>
        </row>
        <row r="39">
          <cell r="AF39" t="str">
            <v>511T835</v>
          </cell>
          <cell r="AH39">
            <v>0</v>
          </cell>
        </row>
        <row r="40">
          <cell r="AF40" t="str">
            <v>511TK38</v>
          </cell>
          <cell r="AH40">
            <v>0</v>
          </cell>
        </row>
        <row r="41">
          <cell r="AF41" t="str">
            <v>511T777</v>
          </cell>
          <cell r="AH41">
            <v>0</v>
          </cell>
        </row>
        <row r="42">
          <cell r="AF42" t="str">
            <v>511TA01</v>
          </cell>
          <cell r="AH42">
            <v>0</v>
          </cell>
        </row>
        <row r="43">
          <cell r="AF43" t="str">
            <v>511TA32</v>
          </cell>
          <cell r="AH43">
            <v>0</v>
          </cell>
        </row>
        <row r="44">
          <cell r="AF44" t="str">
            <v>511T838</v>
          </cell>
          <cell r="AH44">
            <v>0</v>
          </cell>
        </row>
        <row r="45">
          <cell r="AF45" t="str">
            <v>511TA02</v>
          </cell>
          <cell r="AH45">
            <v>0</v>
          </cell>
        </row>
        <row r="46">
          <cell r="AF46" t="str">
            <v>511TA09</v>
          </cell>
          <cell r="AH46">
            <v>0</v>
          </cell>
        </row>
        <row r="47">
          <cell r="AF47" t="str">
            <v>511TA12</v>
          </cell>
          <cell r="AH47">
            <v>0</v>
          </cell>
        </row>
        <row r="48">
          <cell r="AF48" t="str">
            <v>511TA23</v>
          </cell>
          <cell r="AH48">
            <v>0</v>
          </cell>
        </row>
        <row r="49">
          <cell r="AF49" t="str">
            <v>511T849</v>
          </cell>
          <cell r="AH49">
            <v>0</v>
          </cell>
        </row>
        <row r="50">
          <cell r="AF50" t="str">
            <v>511T771</v>
          </cell>
          <cell r="AH50">
            <v>0</v>
          </cell>
        </row>
        <row r="51">
          <cell r="AF51" t="str">
            <v>511T990</v>
          </cell>
          <cell r="AH51">
            <v>0</v>
          </cell>
        </row>
        <row r="52">
          <cell r="AF52" t="str">
            <v>511T994</v>
          </cell>
          <cell r="AH52">
            <v>0</v>
          </cell>
        </row>
        <row r="53">
          <cell r="AF53" t="str">
            <v>511TA16</v>
          </cell>
          <cell r="AH53">
            <v>0</v>
          </cell>
        </row>
        <row r="54">
          <cell r="AF54" t="str">
            <v>511RK43</v>
          </cell>
          <cell r="AH54">
            <v>0</v>
          </cell>
        </row>
        <row r="55">
          <cell r="AF55" t="str">
            <v>511T772</v>
          </cell>
          <cell r="AH55">
            <v>0</v>
          </cell>
        </row>
        <row r="56">
          <cell r="AF56" t="str">
            <v>511T775</v>
          </cell>
          <cell r="AH56">
            <v>0</v>
          </cell>
        </row>
        <row r="57">
          <cell r="AF57" t="str">
            <v>511T780</v>
          </cell>
          <cell r="AH57">
            <v>0</v>
          </cell>
        </row>
        <row r="58">
          <cell r="AF58" t="str">
            <v>511T781</v>
          </cell>
          <cell r="AH58">
            <v>0</v>
          </cell>
        </row>
        <row r="59">
          <cell r="AF59" t="str">
            <v>511T786</v>
          </cell>
          <cell r="AH59">
            <v>0</v>
          </cell>
        </row>
        <row r="60">
          <cell r="AF60" t="str">
            <v>511T829</v>
          </cell>
          <cell r="AH60">
            <v>0</v>
          </cell>
        </row>
        <row r="61">
          <cell r="AF61" t="str">
            <v>511T985</v>
          </cell>
          <cell r="AH61">
            <v>0</v>
          </cell>
        </row>
        <row r="62">
          <cell r="AF62" t="str">
            <v>511T987</v>
          </cell>
          <cell r="AH62">
            <v>0</v>
          </cell>
        </row>
        <row r="63">
          <cell r="AF63" t="str">
            <v>511T989</v>
          </cell>
          <cell r="AH63">
            <v>0</v>
          </cell>
        </row>
        <row r="64">
          <cell r="AF64" t="str">
            <v>511T991</v>
          </cell>
          <cell r="AH64">
            <v>0</v>
          </cell>
        </row>
        <row r="65">
          <cell r="AF65" t="str">
            <v>511T995</v>
          </cell>
          <cell r="AH65">
            <v>0</v>
          </cell>
        </row>
        <row r="66">
          <cell r="AF66" t="str">
            <v>511T997</v>
          </cell>
          <cell r="AH66">
            <v>0</v>
          </cell>
        </row>
        <row r="67">
          <cell r="AF67" t="str">
            <v>511T998</v>
          </cell>
          <cell r="AH67">
            <v>0</v>
          </cell>
        </row>
        <row r="68">
          <cell r="AF68" t="str">
            <v>511TA00</v>
          </cell>
          <cell r="AH68">
            <v>0</v>
          </cell>
        </row>
        <row r="69">
          <cell r="AF69" t="str">
            <v>511TA11</v>
          </cell>
          <cell r="AH69">
            <v>0</v>
          </cell>
        </row>
        <row r="70">
          <cell r="AF70" t="str">
            <v>531YA28</v>
          </cell>
          <cell r="AH70">
            <v>0</v>
          </cell>
        </row>
        <row r="71">
          <cell r="AF71" t="str">
            <v>531YA43</v>
          </cell>
          <cell r="AH71">
            <v>0</v>
          </cell>
        </row>
        <row r="72">
          <cell r="AF72" t="str">
            <v>531YA28</v>
          </cell>
          <cell r="AH72">
            <v>0</v>
          </cell>
        </row>
        <row r="73">
          <cell r="AF73" t="str">
            <v>531YA29</v>
          </cell>
          <cell r="AH73">
            <v>0</v>
          </cell>
        </row>
        <row r="74">
          <cell r="AF74" t="str">
            <v>531YA29</v>
          </cell>
          <cell r="AH74">
            <v>0</v>
          </cell>
        </row>
        <row r="75">
          <cell r="AF75" t="str">
            <v>531YA38</v>
          </cell>
          <cell r="AH75">
            <v>0</v>
          </cell>
        </row>
        <row r="76">
          <cell r="AF76" t="str">
            <v>531YA25</v>
          </cell>
          <cell r="AH76">
            <v>0</v>
          </cell>
        </row>
        <row r="77">
          <cell r="AF77" t="str">
            <v>531YA40</v>
          </cell>
          <cell r="AH77">
            <v>0</v>
          </cell>
        </row>
        <row r="78">
          <cell r="AF78" t="str">
            <v>531YA19</v>
          </cell>
          <cell r="AH78">
            <v>0</v>
          </cell>
        </row>
        <row r="79">
          <cell r="AF79" t="str">
            <v>531YA22</v>
          </cell>
          <cell r="AH79">
            <v>0</v>
          </cell>
        </row>
        <row r="80">
          <cell r="AF80" t="str">
            <v>531YA27</v>
          </cell>
          <cell r="AH80">
            <v>0</v>
          </cell>
        </row>
        <row r="81">
          <cell r="AF81" t="str">
            <v>531YA28</v>
          </cell>
          <cell r="AH81">
            <v>0</v>
          </cell>
        </row>
        <row r="82">
          <cell r="AF82" t="str">
            <v>531YA29</v>
          </cell>
          <cell r="AH82">
            <v>0</v>
          </cell>
        </row>
        <row r="83">
          <cell r="AF83" t="str">
            <v>531YA30</v>
          </cell>
          <cell r="AH83">
            <v>0</v>
          </cell>
        </row>
        <row r="84">
          <cell r="AF84" t="str">
            <v>531YA31</v>
          </cell>
          <cell r="AH84">
            <v>0</v>
          </cell>
        </row>
        <row r="85">
          <cell r="AF85" t="str">
            <v>531YA33</v>
          </cell>
          <cell r="AH85">
            <v>0</v>
          </cell>
        </row>
        <row r="86">
          <cell r="AF86" t="str">
            <v>531YA35</v>
          </cell>
          <cell r="AH86">
            <v>0</v>
          </cell>
        </row>
        <row r="87">
          <cell r="AF87" t="str">
            <v>531YA38</v>
          </cell>
          <cell r="AH87">
            <v>0</v>
          </cell>
        </row>
        <row r="88">
          <cell r="AF88" t="str">
            <v>531YA42</v>
          </cell>
          <cell r="AH88">
            <v>0</v>
          </cell>
        </row>
        <row r="89">
          <cell r="AF89" t="str">
            <v>531YA43</v>
          </cell>
          <cell r="AH89">
            <v>0</v>
          </cell>
        </row>
        <row r="90">
          <cell r="AF90" t="str">
            <v>511TC03</v>
          </cell>
          <cell r="AH90">
            <v>0</v>
          </cell>
        </row>
        <row r="91">
          <cell r="AF91" t="str">
            <v>578T113</v>
          </cell>
          <cell r="AH91">
            <v>0</v>
          </cell>
        </row>
        <row r="92">
          <cell r="AF92" t="str">
            <v>532R921</v>
          </cell>
          <cell r="AH92">
            <v>0</v>
          </cell>
        </row>
        <row r="93">
          <cell r="AF93" t="str">
            <v>566Y903</v>
          </cell>
          <cell r="AH93">
            <v>0</v>
          </cell>
        </row>
        <row r="94">
          <cell r="AF94" t="str">
            <v>578T113</v>
          </cell>
          <cell r="AH94">
            <v>0</v>
          </cell>
        </row>
        <row r="95">
          <cell r="AF95" t="str">
            <v>532R923</v>
          </cell>
          <cell r="AH95">
            <v>0</v>
          </cell>
        </row>
        <row r="96">
          <cell r="AF96" t="str">
            <v>532R088</v>
          </cell>
          <cell r="AH96">
            <v>0</v>
          </cell>
        </row>
        <row r="97">
          <cell r="AF97" t="str">
            <v>553VF02</v>
          </cell>
          <cell r="AH97">
            <v>0</v>
          </cell>
        </row>
        <row r="98">
          <cell r="AF98" t="str">
            <v>511TB82</v>
          </cell>
          <cell r="AH98">
            <v>0</v>
          </cell>
        </row>
        <row r="99">
          <cell r="AF99" t="str">
            <v>546RF00</v>
          </cell>
          <cell r="AH99">
            <v>0</v>
          </cell>
        </row>
        <row r="100">
          <cell r="AF100" t="str">
            <v>531YA32</v>
          </cell>
          <cell r="AH100">
            <v>0</v>
          </cell>
        </row>
        <row r="101">
          <cell r="AF101" t="str">
            <v>578T113</v>
          </cell>
          <cell r="AH101">
            <v>0</v>
          </cell>
        </row>
        <row r="102">
          <cell r="AF102" t="str">
            <v>579L294</v>
          </cell>
          <cell r="AH102">
            <v>0</v>
          </cell>
        </row>
        <row r="103">
          <cell r="AF103" t="str">
            <v>547VF15</v>
          </cell>
          <cell r="AH103">
            <v>0</v>
          </cell>
        </row>
        <row r="104">
          <cell r="AF104" t="str">
            <v>553QF00</v>
          </cell>
          <cell r="AH104">
            <v>0</v>
          </cell>
        </row>
        <row r="105">
          <cell r="AF105" t="str">
            <v>771QM33</v>
          </cell>
          <cell r="AH105">
            <v>0</v>
          </cell>
        </row>
        <row r="106">
          <cell r="AF106" t="str">
            <v>771QM33</v>
          </cell>
          <cell r="AH106">
            <v>0</v>
          </cell>
        </row>
        <row r="107">
          <cell r="AF107" t="str">
            <v>585U101</v>
          </cell>
          <cell r="AH107">
            <v>0</v>
          </cell>
        </row>
        <row r="108">
          <cell r="AF108" t="str">
            <v>585U101</v>
          </cell>
          <cell r="AH108">
            <v>0</v>
          </cell>
        </row>
        <row r="109">
          <cell r="AF109" t="str">
            <v>585U102</v>
          </cell>
          <cell r="AH109">
            <v>0</v>
          </cell>
        </row>
        <row r="110">
          <cell r="AF110" t="str">
            <v>734R921</v>
          </cell>
          <cell r="AH110">
            <v>0</v>
          </cell>
        </row>
        <row r="111">
          <cell r="AF111" t="str">
            <v>731R1K3</v>
          </cell>
          <cell r="AH111">
            <v>0</v>
          </cell>
        </row>
        <row r="112">
          <cell r="AF112" t="str">
            <v>738Q234</v>
          </cell>
          <cell r="AH112">
            <v>0</v>
          </cell>
        </row>
        <row r="113">
          <cell r="AF113" t="str">
            <v>693Q908</v>
          </cell>
          <cell r="AH113">
            <v>0</v>
          </cell>
        </row>
        <row r="114">
          <cell r="AF114" t="str">
            <v>532UF16</v>
          </cell>
          <cell r="AH114">
            <v>8820</v>
          </cell>
        </row>
        <row r="115">
          <cell r="AF115" t="str">
            <v>531YA21</v>
          </cell>
          <cell r="AH115">
            <v>0</v>
          </cell>
        </row>
        <row r="116">
          <cell r="AF116" t="str">
            <v>751S115</v>
          </cell>
          <cell r="AH116">
            <v>0</v>
          </cell>
        </row>
        <row r="117">
          <cell r="AF117" t="str">
            <v>734Q121</v>
          </cell>
          <cell r="AH117">
            <v>31375</v>
          </cell>
        </row>
        <row r="118">
          <cell r="AF118" t="str">
            <v>734Q123</v>
          </cell>
          <cell r="AH118">
            <v>31375</v>
          </cell>
        </row>
        <row r="119">
          <cell r="AF119" t="str">
            <v>734Q124</v>
          </cell>
          <cell r="AH119">
            <v>31375</v>
          </cell>
        </row>
        <row r="120">
          <cell r="AF120" t="str">
            <v>734Q125</v>
          </cell>
          <cell r="AH120">
            <v>31375</v>
          </cell>
        </row>
        <row r="121">
          <cell r="AF121" t="str">
            <v>734Q127</v>
          </cell>
          <cell r="AH121">
            <v>31375</v>
          </cell>
        </row>
        <row r="122">
          <cell r="AF122" t="str">
            <v>734Q131</v>
          </cell>
          <cell r="AH122">
            <v>49640</v>
          </cell>
        </row>
        <row r="123">
          <cell r="AF123" t="str">
            <v>734Q133</v>
          </cell>
          <cell r="AH123">
            <v>25480</v>
          </cell>
        </row>
        <row r="124">
          <cell r="AF124" t="str">
            <v>734Q126</v>
          </cell>
          <cell r="AH124">
            <v>31400</v>
          </cell>
        </row>
        <row r="125">
          <cell r="AF125" t="str">
            <v>751S116</v>
          </cell>
          <cell r="AH125">
            <v>0</v>
          </cell>
        </row>
        <row r="126">
          <cell r="AF126" t="str">
            <v>579L292</v>
          </cell>
          <cell r="AH126">
            <v>1215000</v>
          </cell>
        </row>
        <row r="127">
          <cell r="AF127" t="str">
            <v>531Y975</v>
          </cell>
          <cell r="AH127">
            <v>0</v>
          </cell>
        </row>
        <row r="128">
          <cell r="AF128" t="str">
            <v>565R302</v>
          </cell>
          <cell r="AH128">
            <v>0</v>
          </cell>
        </row>
        <row r="129">
          <cell r="AF129" t="str">
            <v>771QM33</v>
          </cell>
          <cell r="AH129">
            <v>0</v>
          </cell>
        </row>
        <row r="130">
          <cell r="AF130" t="str">
            <v>771QM33</v>
          </cell>
          <cell r="AH130">
            <v>0</v>
          </cell>
        </row>
        <row r="131">
          <cell r="AF131" t="str">
            <v>579L290</v>
          </cell>
          <cell r="AH131">
            <v>168000</v>
          </cell>
        </row>
        <row r="132">
          <cell r="AF132" t="str">
            <v>771QM33</v>
          </cell>
          <cell r="AH132">
            <v>0</v>
          </cell>
        </row>
        <row r="133">
          <cell r="AF133" t="str">
            <v>546V175</v>
          </cell>
          <cell r="AH133">
            <v>0</v>
          </cell>
        </row>
        <row r="134">
          <cell r="AF134" t="str">
            <v>511T990</v>
          </cell>
          <cell r="AH134">
            <v>0</v>
          </cell>
        </row>
        <row r="135">
          <cell r="AF135" t="str">
            <v>771QM33</v>
          </cell>
          <cell r="AH135">
            <v>0</v>
          </cell>
        </row>
        <row r="136">
          <cell r="AF136" t="str">
            <v>771QM33</v>
          </cell>
          <cell r="AH136">
            <v>0</v>
          </cell>
        </row>
        <row r="137">
          <cell r="AF137" t="str">
            <v>731R1K3</v>
          </cell>
          <cell r="AH137">
            <v>0</v>
          </cell>
        </row>
        <row r="138">
          <cell r="AF138" t="str">
            <v>771QM33</v>
          </cell>
          <cell r="AH138">
            <v>0</v>
          </cell>
        </row>
        <row r="139">
          <cell r="AF139" t="str">
            <v>546V175</v>
          </cell>
          <cell r="AH139">
            <v>0</v>
          </cell>
        </row>
        <row r="140">
          <cell r="AF140" t="str">
            <v>771QM33</v>
          </cell>
          <cell r="AH140">
            <v>0</v>
          </cell>
        </row>
        <row r="141">
          <cell r="AF141" t="str">
            <v>579F380</v>
          </cell>
          <cell r="AH141">
            <v>0</v>
          </cell>
        </row>
        <row r="142">
          <cell r="AF142" t="str">
            <v>771QM33</v>
          </cell>
          <cell r="AH142">
            <v>0</v>
          </cell>
        </row>
        <row r="143">
          <cell r="AF143" t="str">
            <v>771QM33</v>
          </cell>
          <cell r="AH143">
            <v>0</v>
          </cell>
        </row>
        <row r="144">
          <cell r="AF144" t="str">
            <v>771QM33</v>
          </cell>
          <cell r="AH144">
            <v>0</v>
          </cell>
        </row>
        <row r="145">
          <cell r="AF145" t="str">
            <v>775QV61</v>
          </cell>
          <cell r="AH145">
            <v>0</v>
          </cell>
        </row>
        <row r="146">
          <cell r="AF146" t="str">
            <v>531YA25</v>
          </cell>
          <cell r="AH146">
            <v>0</v>
          </cell>
        </row>
        <row r="147">
          <cell r="AF147" t="str">
            <v>531YA28</v>
          </cell>
          <cell r="AH147">
            <v>0</v>
          </cell>
        </row>
        <row r="148">
          <cell r="AF148" t="str">
            <v>531YA29</v>
          </cell>
          <cell r="AH148">
            <v>0</v>
          </cell>
        </row>
        <row r="149">
          <cell r="AF149" t="str">
            <v>531YA38</v>
          </cell>
          <cell r="AH149">
            <v>0</v>
          </cell>
        </row>
        <row r="150">
          <cell r="AF150" t="str">
            <v>531YA43</v>
          </cell>
          <cell r="AH150">
            <v>0</v>
          </cell>
        </row>
        <row r="151">
          <cell r="AF151" t="str">
            <v>731R1K3</v>
          </cell>
          <cell r="AH151">
            <v>0</v>
          </cell>
        </row>
        <row r="152">
          <cell r="AF152" t="str">
            <v>511T990</v>
          </cell>
          <cell r="AH152">
            <v>0</v>
          </cell>
        </row>
        <row r="153">
          <cell r="AF153" t="str">
            <v>777Q023</v>
          </cell>
          <cell r="AH153">
            <v>0</v>
          </cell>
        </row>
        <row r="154">
          <cell r="AF154" t="str">
            <v>804S316</v>
          </cell>
          <cell r="AH154">
            <v>0</v>
          </cell>
        </row>
        <row r="155">
          <cell r="AF155" t="str">
            <v>804S317</v>
          </cell>
          <cell r="AH155">
            <v>0</v>
          </cell>
        </row>
        <row r="156">
          <cell r="AF156" t="str">
            <v>511T873</v>
          </cell>
          <cell r="AH156">
            <v>0</v>
          </cell>
        </row>
        <row r="157">
          <cell r="AF157" t="str">
            <v>511T881</v>
          </cell>
          <cell r="AH157">
            <v>0</v>
          </cell>
        </row>
        <row r="158">
          <cell r="AF158" t="str">
            <v>771QM33</v>
          </cell>
          <cell r="AH158">
            <v>5800</v>
          </cell>
        </row>
        <row r="159">
          <cell r="AF159" t="str">
            <v>531YA27</v>
          </cell>
          <cell r="AH159">
            <v>4600</v>
          </cell>
        </row>
        <row r="160">
          <cell r="AF160" t="str">
            <v>563S541</v>
          </cell>
          <cell r="AH160">
            <v>28724</v>
          </cell>
        </row>
        <row r="161">
          <cell r="AF161" t="str">
            <v>815R216</v>
          </cell>
          <cell r="AH161">
            <v>400000</v>
          </cell>
        </row>
        <row r="162">
          <cell r="AF162" t="str">
            <v>734Q133</v>
          </cell>
          <cell r="AH162">
            <v>25480</v>
          </cell>
        </row>
        <row r="163">
          <cell r="AF163" t="str">
            <v>758R935</v>
          </cell>
          <cell r="AH163">
            <v>0</v>
          </cell>
        </row>
        <row r="164">
          <cell r="AF164" t="str">
            <v>758R935</v>
          </cell>
          <cell r="AH164">
            <v>1240000</v>
          </cell>
        </row>
        <row r="165">
          <cell r="AF165" t="str">
            <v>758R934</v>
          </cell>
          <cell r="AH165">
            <v>0</v>
          </cell>
        </row>
        <row r="166">
          <cell r="AF166" t="str">
            <v>758R934</v>
          </cell>
          <cell r="AH166">
            <v>1750000</v>
          </cell>
        </row>
        <row r="167">
          <cell r="AF167" t="str">
            <v>537V084</v>
          </cell>
          <cell r="AH167">
            <v>7240</v>
          </cell>
        </row>
        <row r="168">
          <cell r="AF168" t="str">
            <v>579L290</v>
          </cell>
          <cell r="AH168">
            <v>2184000</v>
          </cell>
        </row>
        <row r="169">
          <cell r="AF169" t="str">
            <v>579L291</v>
          </cell>
          <cell r="AH169">
            <v>1008000</v>
          </cell>
        </row>
        <row r="170">
          <cell r="AF170" t="str">
            <v>563S541</v>
          </cell>
          <cell r="AH170">
            <v>832996</v>
          </cell>
        </row>
        <row r="171">
          <cell r="AF171" t="str">
            <v>804S315</v>
          </cell>
          <cell r="AH171">
            <v>93150</v>
          </cell>
        </row>
        <row r="172">
          <cell r="AF172" t="str">
            <v>804S316</v>
          </cell>
          <cell r="AH172">
            <v>223650</v>
          </cell>
        </row>
        <row r="173">
          <cell r="AF173" t="str">
            <v>804S317</v>
          </cell>
          <cell r="AH173">
            <v>1023000</v>
          </cell>
        </row>
        <row r="174">
          <cell r="AF174" t="str">
            <v>584Z165</v>
          </cell>
          <cell r="AH174">
            <v>0</v>
          </cell>
        </row>
        <row r="175">
          <cell r="AF175" t="str">
            <v>731R1K3</v>
          </cell>
          <cell r="AH175">
            <v>0</v>
          </cell>
        </row>
        <row r="176">
          <cell r="AF176" t="str">
            <v>579L290</v>
          </cell>
          <cell r="AH176">
            <v>2856000</v>
          </cell>
        </row>
        <row r="177">
          <cell r="AF177" t="str">
            <v>579L291</v>
          </cell>
          <cell r="AH177">
            <v>6048000</v>
          </cell>
        </row>
        <row r="178">
          <cell r="AF178" t="str">
            <v>563S541</v>
          </cell>
          <cell r="AH178">
            <v>1608544</v>
          </cell>
        </row>
        <row r="179">
          <cell r="AF179" t="str">
            <v>731R1K3</v>
          </cell>
          <cell r="AH179">
            <v>0</v>
          </cell>
        </row>
        <row r="180">
          <cell r="AF180" t="str">
            <v>731R1K2</v>
          </cell>
          <cell r="AH180">
            <v>0</v>
          </cell>
        </row>
        <row r="181">
          <cell r="AF181" t="str">
            <v>771QM33</v>
          </cell>
          <cell r="AH181">
            <v>8120</v>
          </cell>
        </row>
        <row r="182">
          <cell r="AF182" t="str">
            <v>531YA30</v>
          </cell>
          <cell r="AH182">
            <v>2240</v>
          </cell>
        </row>
        <row r="183">
          <cell r="AF183" t="str">
            <v>531YA33</v>
          </cell>
          <cell r="AH183">
            <v>2240</v>
          </cell>
        </row>
        <row r="184">
          <cell r="AF184" t="str">
            <v>531YA42</v>
          </cell>
          <cell r="AH184">
            <v>3160</v>
          </cell>
        </row>
        <row r="185">
          <cell r="AF185" t="str">
            <v>775QV61</v>
          </cell>
          <cell r="AH185">
            <v>23160</v>
          </cell>
        </row>
        <row r="186">
          <cell r="AF186" t="str">
            <v>511T998</v>
          </cell>
          <cell r="AH186">
            <v>300</v>
          </cell>
        </row>
        <row r="187">
          <cell r="AF187" t="str">
            <v>549SL80</v>
          </cell>
          <cell r="AH187">
            <v>33600</v>
          </cell>
        </row>
        <row r="188">
          <cell r="AF188" t="str">
            <v>549SL81</v>
          </cell>
          <cell r="AH188">
            <v>33100</v>
          </cell>
        </row>
        <row r="189">
          <cell r="AF189" t="str">
            <v>579L290</v>
          </cell>
          <cell r="AH189">
            <v>3192000</v>
          </cell>
        </row>
        <row r="190">
          <cell r="AF190" t="str">
            <v>579L291</v>
          </cell>
          <cell r="AH190">
            <v>4032000</v>
          </cell>
        </row>
        <row r="191">
          <cell r="AF191" t="str">
            <v>563S541</v>
          </cell>
          <cell r="AH191">
            <v>1522372</v>
          </cell>
        </row>
        <row r="192">
          <cell r="AF192" t="str">
            <v>771QM33</v>
          </cell>
          <cell r="AH192">
            <v>3480</v>
          </cell>
        </row>
        <row r="193">
          <cell r="AF193" t="str">
            <v>775QV61</v>
          </cell>
          <cell r="AH193">
            <v>7720</v>
          </cell>
        </row>
        <row r="194">
          <cell r="AF194" t="str">
            <v>532R918</v>
          </cell>
          <cell r="AH194">
            <v>6575</v>
          </cell>
        </row>
        <row r="195">
          <cell r="AF195" t="str">
            <v>804S316</v>
          </cell>
          <cell r="AH195">
            <v>1341900</v>
          </cell>
        </row>
        <row r="196">
          <cell r="AF196" t="str">
            <v>804S315</v>
          </cell>
          <cell r="AH196">
            <v>310500</v>
          </cell>
        </row>
        <row r="197">
          <cell r="AF197" t="str">
            <v>758R935</v>
          </cell>
          <cell r="AH197">
            <v>4200000</v>
          </cell>
        </row>
        <row r="198">
          <cell r="AF198" t="str">
            <v>758R934</v>
          </cell>
          <cell r="AH198">
            <v>2800000</v>
          </cell>
        </row>
        <row r="199">
          <cell r="AF199" t="str">
            <v>815R216</v>
          </cell>
          <cell r="AH199">
            <v>225000</v>
          </cell>
        </row>
        <row r="200">
          <cell r="AF200" t="str">
            <v>815R216</v>
          </cell>
          <cell r="AH200">
            <v>810000</v>
          </cell>
        </row>
        <row r="201">
          <cell r="AF201" t="str">
            <v>804S317</v>
          </cell>
          <cell r="AH201">
            <v>2739000</v>
          </cell>
        </row>
        <row r="202">
          <cell r="AF202" t="str">
            <v>771QM33</v>
          </cell>
          <cell r="AH202">
            <v>1160</v>
          </cell>
        </row>
        <row r="203">
          <cell r="AF203" t="str">
            <v>734Q164</v>
          </cell>
          <cell r="AH203">
            <v>29000</v>
          </cell>
        </row>
        <row r="204">
          <cell r="AF204" t="str">
            <v>734Q165</v>
          </cell>
          <cell r="AH204">
            <v>28000</v>
          </cell>
        </row>
        <row r="205">
          <cell r="AF205" t="str">
            <v>734Q166</v>
          </cell>
          <cell r="AH205">
            <v>17000</v>
          </cell>
        </row>
        <row r="206">
          <cell r="AF206" t="str">
            <v>734Q167</v>
          </cell>
          <cell r="AH206">
            <v>19000</v>
          </cell>
        </row>
        <row r="207">
          <cell r="AF207" t="str">
            <v>734Q168</v>
          </cell>
          <cell r="AH207">
            <v>21000</v>
          </cell>
        </row>
        <row r="208">
          <cell r="AF208" t="str">
            <v>734Q169</v>
          </cell>
          <cell r="AH208">
            <v>21000</v>
          </cell>
        </row>
        <row r="209">
          <cell r="AF209" t="str">
            <v>734Q162</v>
          </cell>
          <cell r="AH209">
            <v>17000</v>
          </cell>
        </row>
        <row r="210">
          <cell r="AF210" t="str">
            <v>734Q163</v>
          </cell>
          <cell r="AH210">
            <v>17000</v>
          </cell>
        </row>
        <row r="211">
          <cell r="AF211" t="str">
            <v>547VF15</v>
          </cell>
          <cell r="AH211">
            <v>30000</v>
          </cell>
        </row>
        <row r="212">
          <cell r="AF212" t="str">
            <v>532R921</v>
          </cell>
          <cell r="AH212">
            <v>0</v>
          </cell>
        </row>
        <row r="213">
          <cell r="AF213" t="str">
            <v>771QM33</v>
          </cell>
          <cell r="AH213">
            <v>0</v>
          </cell>
        </row>
        <row r="214">
          <cell r="AF214" t="str">
            <v>771QM33</v>
          </cell>
          <cell r="AH214">
            <v>0</v>
          </cell>
        </row>
        <row r="215">
          <cell r="AF215" t="str">
            <v>771QM33</v>
          </cell>
          <cell r="AH215">
            <v>0</v>
          </cell>
        </row>
        <row r="216">
          <cell r="AF216" t="str">
            <v>771QM33</v>
          </cell>
          <cell r="AH216">
            <v>0</v>
          </cell>
        </row>
        <row r="217">
          <cell r="AF217" t="str">
            <v>513QF13</v>
          </cell>
          <cell r="AH217">
            <v>0</v>
          </cell>
        </row>
        <row r="218">
          <cell r="AF218" t="str">
            <v>513QF13</v>
          </cell>
          <cell r="AH218">
            <v>0</v>
          </cell>
        </row>
        <row r="219">
          <cell r="AF219" t="str">
            <v>532R917</v>
          </cell>
          <cell r="AH219">
            <v>0</v>
          </cell>
        </row>
        <row r="220">
          <cell r="AF220" t="str">
            <v>532R918</v>
          </cell>
          <cell r="AH220">
            <v>0</v>
          </cell>
        </row>
        <row r="221">
          <cell r="AF221" t="str">
            <v>532R911</v>
          </cell>
          <cell r="AH221">
            <v>0</v>
          </cell>
        </row>
        <row r="222">
          <cell r="AF222" t="str">
            <v>532R912</v>
          </cell>
          <cell r="AH222">
            <v>0</v>
          </cell>
        </row>
        <row r="223">
          <cell r="AF223" t="str">
            <v>532R910</v>
          </cell>
          <cell r="AH223">
            <v>0</v>
          </cell>
        </row>
        <row r="224">
          <cell r="AF224" t="str">
            <v>532R910</v>
          </cell>
          <cell r="AH224">
            <v>0</v>
          </cell>
        </row>
        <row r="225">
          <cell r="AF225" t="str">
            <v>532R917</v>
          </cell>
          <cell r="AH225">
            <v>0</v>
          </cell>
        </row>
        <row r="226">
          <cell r="AF226" t="str">
            <v>532R918</v>
          </cell>
          <cell r="AH226">
            <v>0</v>
          </cell>
        </row>
        <row r="227">
          <cell r="AF227" t="str">
            <v>532R912</v>
          </cell>
          <cell r="AH227">
            <v>0</v>
          </cell>
        </row>
        <row r="228">
          <cell r="AF228" t="str">
            <v>511RK43</v>
          </cell>
          <cell r="AH228">
            <v>0</v>
          </cell>
        </row>
        <row r="229">
          <cell r="AF229" t="str">
            <v>511T775</v>
          </cell>
          <cell r="AH229">
            <v>0</v>
          </cell>
        </row>
        <row r="230">
          <cell r="AF230" t="str">
            <v>511T786</v>
          </cell>
          <cell r="AH230">
            <v>0</v>
          </cell>
        </row>
        <row r="231">
          <cell r="AF231" t="str">
            <v>511T826</v>
          </cell>
          <cell r="AH231">
            <v>0</v>
          </cell>
        </row>
        <row r="232">
          <cell r="AF232" t="str">
            <v>511T989</v>
          </cell>
          <cell r="AH232">
            <v>0</v>
          </cell>
        </row>
        <row r="233">
          <cell r="AF233" t="str">
            <v>511TA00</v>
          </cell>
          <cell r="AH233">
            <v>0</v>
          </cell>
        </row>
        <row r="234">
          <cell r="AF234" t="str">
            <v>511TA11</v>
          </cell>
          <cell r="AH234">
            <v>0</v>
          </cell>
        </row>
        <row r="235">
          <cell r="AF235" t="str">
            <v>511TK38</v>
          </cell>
          <cell r="AH235">
            <v>0</v>
          </cell>
        </row>
        <row r="236">
          <cell r="AF236" t="str">
            <v>511T772</v>
          </cell>
          <cell r="AH236">
            <v>0</v>
          </cell>
        </row>
        <row r="237">
          <cell r="AF237" t="str">
            <v>511T775</v>
          </cell>
          <cell r="AH237">
            <v>0</v>
          </cell>
        </row>
        <row r="238">
          <cell r="AF238" t="str">
            <v>511T786</v>
          </cell>
          <cell r="AH238">
            <v>0</v>
          </cell>
        </row>
        <row r="239">
          <cell r="AF239" t="str">
            <v>511T826</v>
          </cell>
          <cell r="AH239">
            <v>0</v>
          </cell>
        </row>
        <row r="240">
          <cell r="AF240" t="str">
            <v>511T989</v>
          </cell>
          <cell r="AH240">
            <v>0</v>
          </cell>
        </row>
        <row r="241">
          <cell r="AF241" t="str">
            <v>511T991</v>
          </cell>
          <cell r="AH241">
            <v>0</v>
          </cell>
        </row>
        <row r="242">
          <cell r="AF242" t="str">
            <v>511TA11</v>
          </cell>
          <cell r="AH242">
            <v>0</v>
          </cell>
        </row>
        <row r="243">
          <cell r="AF243" t="str">
            <v>511TA32</v>
          </cell>
          <cell r="AH243">
            <v>0</v>
          </cell>
        </row>
        <row r="244">
          <cell r="AF244" t="str">
            <v>511TK38</v>
          </cell>
          <cell r="AH244">
            <v>0</v>
          </cell>
        </row>
        <row r="245">
          <cell r="AF245" t="str">
            <v>511T772</v>
          </cell>
          <cell r="AH245">
            <v>0</v>
          </cell>
        </row>
        <row r="246">
          <cell r="AF246" t="str">
            <v>511T775</v>
          </cell>
          <cell r="AH246">
            <v>0</v>
          </cell>
        </row>
        <row r="247">
          <cell r="AF247" t="str">
            <v>511T786</v>
          </cell>
          <cell r="AH247">
            <v>0</v>
          </cell>
        </row>
        <row r="248">
          <cell r="AF248" t="str">
            <v>511T826</v>
          </cell>
          <cell r="AH248">
            <v>0</v>
          </cell>
        </row>
        <row r="249">
          <cell r="AF249" t="str">
            <v>511T989</v>
          </cell>
          <cell r="AH249">
            <v>0</v>
          </cell>
        </row>
        <row r="250">
          <cell r="AF250" t="str">
            <v>511T991</v>
          </cell>
          <cell r="AH250">
            <v>0</v>
          </cell>
        </row>
        <row r="251">
          <cell r="AF251" t="str">
            <v>511TA11</v>
          </cell>
          <cell r="AH251">
            <v>0</v>
          </cell>
        </row>
        <row r="252">
          <cell r="AF252" t="str">
            <v>511TK38</v>
          </cell>
          <cell r="AH252">
            <v>0</v>
          </cell>
        </row>
        <row r="253">
          <cell r="AF253" t="str">
            <v>511T772</v>
          </cell>
          <cell r="AH253">
            <v>0</v>
          </cell>
        </row>
        <row r="254">
          <cell r="AF254" t="str">
            <v>511T775</v>
          </cell>
          <cell r="AH254">
            <v>0</v>
          </cell>
        </row>
        <row r="255">
          <cell r="AF255" t="str">
            <v>511T826</v>
          </cell>
          <cell r="AH255">
            <v>0</v>
          </cell>
        </row>
        <row r="256">
          <cell r="AF256" t="str">
            <v>511T989</v>
          </cell>
          <cell r="AH256">
            <v>0</v>
          </cell>
        </row>
        <row r="257">
          <cell r="AF257" t="str">
            <v>511T991</v>
          </cell>
          <cell r="AH257">
            <v>0</v>
          </cell>
        </row>
        <row r="258">
          <cell r="AF258" t="str">
            <v>511TA11</v>
          </cell>
          <cell r="AH258">
            <v>0</v>
          </cell>
        </row>
        <row r="259">
          <cell r="AF259" t="str">
            <v>511TK38</v>
          </cell>
          <cell r="AH259">
            <v>0</v>
          </cell>
        </row>
        <row r="260">
          <cell r="AF260" t="str">
            <v>511T772</v>
          </cell>
          <cell r="AH260">
            <v>0</v>
          </cell>
        </row>
        <row r="261">
          <cell r="AF261" t="str">
            <v>511T775</v>
          </cell>
          <cell r="AH261">
            <v>0</v>
          </cell>
        </row>
        <row r="262">
          <cell r="AF262" t="str">
            <v>511T826</v>
          </cell>
          <cell r="AH262">
            <v>0</v>
          </cell>
        </row>
        <row r="263">
          <cell r="AF263" t="str">
            <v>511T989</v>
          </cell>
          <cell r="AH263">
            <v>0</v>
          </cell>
        </row>
        <row r="264">
          <cell r="AF264" t="str">
            <v>511T991</v>
          </cell>
          <cell r="AH264">
            <v>0</v>
          </cell>
        </row>
        <row r="265">
          <cell r="AF265" t="str">
            <v>511TA11</v>
          </cell>
          <cell r="AH265">
            <v>0</v>
          </cell>
        </row>
        <row r="266">
          <cell r="AF266" t="str">
            <v>511TA32</v>
          </cell>
          <cell r="AH266">
            <v>0</v>
          </cell>
        </row>
        <row r="267">
          <cell r="AF267" t="str">
            <v>511TK38</v>
          </cell>
          <cell r="AH267">
            <v>0</v>
          </cell>
        </row>
        <row r="268">
          <cell r="AF268" t="str">
            <v>511T772</v>
          </cell>
          <cell r="AH268">
            <v>0</v>
          </cell>
        </row>
        <row r="269">
          <cell r="AF269" t="str">
            <v>511T775</v>
          </cell>
          <cell r="AH269">
            <v>0</v>
          </cell>
        </row>
        <row r="270">
          <cell r="AF270" t="str">
            <v>511T989</v>
          </cell>
          <cell r="AH270">
            <v>0</v>
          </cell>
        </row>
        <row r="271">
          <cell r="AF271" t="str">
            <v>511T991</v>
          </cell>
          <cell r="AH271">
            <v>0</v>
          </cell>
        </row>
        <row r="272">
          <cell r="AF272" t="str">
            <v>511TA11</v>
          </cell>
          <cell r="AH272">
            <v>0</v>
          </cell>
        </row>
        <row r="273">
          <cell r="AF273" t="str">
            <v>511TA32</v>
          </cell>
          <cell r="AH273">
            <v>0</v>
          </cell>
        </row>
        <row r="274">
          <cell r="AF274" t="str">
            <v>511TK38</v>
          </cell>
          <cell r="AH274">
            <v>0</v>
          </cell>
        </row>
        <row r="275">
          <cell r="AF275" t="str">
            <v>532R921</v>
          </cell>
          <cell r="AH275">
            <v>0</v>
          </cell>
        </row>
        <row r="276">
          <cell r="AF276" t="str">
            <v>532R923</v>
          </cell>
          <cell r="AH276">
            <v>0</v>
          </cell>
        </row>
        <row r="277">
          <cell r="AF277" t="str">
            <v>532R923</v>
          </cell>
          <cell r="AH277">
            <v>9120</v>
          </cell>
        </row>
        <row r="278">
          <cell r="AF278" t="str">
            <v>771QM33</v>
          </cell>
          <cell r="AH278">
            <v>0</v>
          </cell>
        </row>
        <row r="279">
          <cell r="AF279" t="str">
            <v>771QM33</v>
          </cell>
          <cell r="AH279">
            <v>0</v>
          </cell>
        </row>
        <row r="280">
          <cell r="AF280" t="str">
            <v>585U101</v>
          </cell>
          <cell r="AH280">
            <v>0</v>
          </cell>
        </row>
        <row r="281">
          <cell r="AF281" t="str">
            <v>585U101</v>
          </cell>
          <cell r="AH281">
            <v>0</v>
          </cell>
        </row>
        <row r="282">
          <cell r="AF282" t="str">
            <v>585U101</v>
          </cell>
          <cell r="AH282">
            <v>0</v>
          </cell>
        </row>
        <row r="283">
          <cell r="AF283" t="str">
            <v>585U101</v>
          </cell>
          <cell r="AH283">
            <v>0</v>
          </cell>
        </row>
        <row r="284">
          <cell r="AF284" t="str">
            <v>585U102</v>
          </cell>
          <cell r="AH284">
            <v>0</v>
          </cell>
        </row>
        <row r="285">
          <cell r="AF285" t="str">
            <v>585U102</v>
          </cell>
          <cell r="AH285">
            <v>0</v>
          </cell>
        </row>
        <row r="286">
          <cell r="AF286" t="str">
            <v>731R1K4</v>
          </cell>
          <cell r="AH286">
            <v>0</v>
          </cell>
        </row>
        <row r="287">
          <cell r="AF287" t="str">
            <v>731R1K4</v>
          </cell>
          <cell r="AH287">
            <v>0</v>
          </cell>
        </row>
        <row r="288">
          <cell r="AF288" t="str">
            <v>731R1K4</v>
          </cell>
          <cell r="AH288">
            <v>0</v>
          </cell>
        </row>
        <row r="289">
          <cell r="AF289" t="str">
            <v>731R1K4</v>
          </cell>
          <cell r="AH289">
            <v>0</v>
          </cell>
        </row>
        <row r="290">
          <cell r="AF290" t="str">
            <v>731R1K4</v>
          </cell>
          <cell r="AH290">
            <v>0</v>
          </cell>
        </row>
        <row r="291">
          <cell r="AF291" t="str">
            <v>731R1K2</v>
          </cell>
          <cell r="AH291">
            <v>0</v>
          </cell>
        </row>
        <row r="292">
          <cell r="AF292" t="str">
            <v>731R1K2</v>
          </cell>
          <cell r="AH292">
            <v>0</v>
          </cell>
        </row>
        <row r="293">
          <cell r="AF293" t="str">
            <v>693Q908</v>
          </cell>
          <cell r="AH293">
            <v>0</v>
          </cell>
        </row>
        <row r="294">
          <cell r="AF294" t="str">
            <v>693Q908</v>
          </cell>
          <cell r="AH294">
            <v>0</v>
          </cell>
        </row>
        <row r="295">
          <cell r="AF295" t="str">
            <v>693Q908</v>
          </cell>
          <cell r="AH295">
            <v>0</v>
          </cell>
        </row>
        <row r="296">
          <cell r="AF296" t="str">
            <v>693Q908</v>
          </cell>
          <cell r="AH296">
            <v>0</v>
          </cell>
        </row>
        <row r="297">
          <cell r="AF297" t="str">
            <v>513QF13</v>
          </cell>
          <cell r="AH297">
            <v>0</v>
          </cell>
        </row>
        <row r="298">
          <cell r="AF298" t="str">
            <v>579C101</v>
          </cell>
          <cell r="AH298">
            <v>0</v>
          </cell>
        </row>
        <row r="299">
          <cell r="AF299" t="str">
            <v>579C101</v>
          </cell>
          <cell r="AH299">
            <v>0</v>
          </cell>
        </row>
        <row r="300">
          <cell r="AF300" t="str">
            <v>511T772</v>
          </cell>
          <cell r="AH300">
            <v>0</v>
          </cell>
        </row>
        <row r="301">
          <cell r="AF301" t="str">
            <v>511T775</v>
          </cell>
          <cell r="AH301">
            <v>0</v>
          </cell>
        </row>
        <row r="302">
          <cell r="AF302" t="str">
            <v>511T991</v>
          </cell>
          <cell r="AH302">
            <v>0</v>
          </cell>
        </row>
        <row r="303">
          <cell r="AF303" t="str">
            <v>511T838</v>
          </cell>
          <cell r="AH303">
            <v>0</v>
          </cell>
        </row>
        <row r="304">
          <cell r="AF304" t="str">
            <v>511T775</v>
          </cell>
          <cell r="AH304">
            <v>0</v>
          </cell>
        </row>
        <row r="305">
          <cell r="AF305" t="str">
            <v>511T991</v>
          </cell>
          <cell r="AH305">
            <v>0</v>
          </cell>
        </row>
        <row r="306">
          <cell r="AF306" t="str">
            <v>511T995</v>
          </cell>
          <cell r="AH306">
            <v>0</v>
          </cell>
        </row>
        <row r="307">
          <cell r="AF307" t="str">
            <v>511T775</v>
          </cell>
          <cell r="AH307">
            <v>0</v>
          </cell>
        </row>
        <row r="308">
          <cell r="AF308" t="str">
            <v>511T991</v>
          </cell>
          <cell r="AH308">
            <v>0</v>
          </cell>
        </row>
        <row r="309">
          <cell r="AF309" t="str">
            <v>511T995</v>
          </cell>
          <cell r="AH309">
            <v>0</v>
          </cell>
        </row>
        <row r="310">
          <cell r="AF310" t="str">
            <v>771QM33</v>
          </cell>
          <cell r="AH310">
            <v>0</v>
          </cell>
        </row>
        <row r="311">
          <cell r="AF311" t="str">
            <v>775QV61</v>
          </cell>
          <cell r="AH311">
            <v>0</v>
          </cell>
        </row>
        <row r="312">
          <cell r="AF312" t="str">
            <v>775QV61</v>
          </cell>
          <cell r="AH312">
            <v>0</v>
          </cell>
        </row>
        <row r="313">
          <cell r="AF313" t="str">
            <v>775QV61</v>
          </cell>
          <cell r="AH313">
            <v>0</v>
          </cell>
        </row>
        <row r="314">
          <cell r="AF314" t="str">
            <v>531YA27</v>
          </cell>
          <cell r="AH314">
            <v>0</v>
          </cell>
        </row>
        <row r="315">
          <cell r="AF315" t="str">
            <v>531YA28</v>
          </cell>
          <cell r="AH315">
            <v>0</v>
          </cell>
        </row>
        <row r="316">
          <cell r="AF316" t="str">
            <v>531YA27</v>
          </cell>
          <cell r="AH316">
            <v>0</v>
          </cell>
        </row>
        <row r="317">
          <cell r="AF317" t="str">
            <v>531YA28</v>
          </cell>
          <cell r="AH317">
            <v>0</v>
          </cell>
        </row>
        <row r="318">
          <cell r="AF318" t="str">
            <v>531YA27</v>
          </cell>
          <cell r="AH318">
            <v>0</v>
          </cell>
        </row>
        <row r="319">
          <cell r="AF319" t="str">
            <v>531YA28</v>
          </cell>
          <cell r="AH319">
            <v>0</v>
          </cell>
        </row>
        <row r="320">
          <cell r="AF320" t="str">
            <v>531YA27</v>
          </cell>
          <cell r="AH320">
            <v>0</v>
          </cell>
        </row>
        <row r="321">
          <cell r="AF321" t="str">
            <v>531YA28</v>
          </cell>
          <cell r="AH321">
            <v>0</v>
          </cell>
        </row>
        <row r="322">
          <cell r="AF322" t="str">
            <v>531YA27</v>
          </cell>
          <cell r="AH322">
            <v>0</v>
          </cell>
        </row>
        <row r="323">
          <cell r="AF323" t="str">
            <v>531YA28</v>
          </cell>
          <cell r="AH323">
            <v>0</v>
          </cell>
        </row>
        <row r="324">
          <cell r="AF324" t="str">
            <v>531YA27</v>
          </cell>
          <cell r="AH324">
            <v>0</v>
          </cell>
        </row>
        <row r="325">
          <cell r="AF325" t="str">
            <v>531YA28</v>
          </cell>
          <cell r="AH325">
            <v>0</v>
          </cell>
        </row>
        <row r="326">
          <cell r="AF326" t="str">
            <v>531YA27</v>
          </cell>
          <cell r="AH326">
            <v>0</v>
          </cell>
        </row>
        <row r="327">
          <cell r="AF327" t="str">
            <v>531YA28</v>
          </cell>
          <cell r="AH327">
            <v>0</v>
          </cell>
        </row>
        <row r="328">
          <cell r="AF328" t="str">
            <v>531YA27</v>
          </cell>
          <cell r="AH328">
            <v>0</v>
          </cell>
        </row>
        <row r="329">
          <cell r="AF329" t="str">
            <v>737Q040</v>
          </cell>
          <cell r="AH329">
            <v>0</v>
          </cell>
        </row>
        <row r="330">
          <cell r="AF330" t="str">
            <v>771QM33</v>
          </cell>
          <cell r="AH330">
            <v>0</v>
          </cell>
        </row>
        <row r="331">
          <cell r="AF331" t="str">
            <v>775QV61</v>
          </cell>
          <cell r="AH331">
            <v>0</v>
          </cell>
        </row>
        <row r="332">
          <cell r="AF332" t="str">
            <v>511T209</v>
          </cell>
          <cell r="AH332">
            <v>0</v>
          </cell>
        </row>
        <row r="333">
          <cell r="AF333" t="str">
            <v>531YA53</v>
          </cell>
          <cell r="AH333">
            <v>0</v>
          </cell>
        </row>
        <row r="334">
          <cell r="AF334" t="str">
            <v>531Y482</v>
          </cell>
          <cell r="AH334">
            <v>0</v>
          </cell>
        </row>
        <row r="335">
          <cell r="AF335" t="str">
            <v>531YA28</v>
          </cell>
          <cell r="AH335">
            <v>0</v>
          </cell>
        </row>
        <row r="336">
          <cell r="AF336" t="str">
            <v>531Y927</v>
          </cell>
          <cell r="AH336">
            <v>0</v>
          </cell>
        </row>
        <row r="337">
          <cell r="AF337" t="str">
            <v>579D158</v>
          </cell>
          <cell r="AH337">
            <v>0</v>
          </cell>
        </row>
        <row r="338">
          <cell r="AF338" t="str">
            <v>578T113</v>
          </cell>
          <cell r="AH338">
            <v>0</v>
          </cell>
        </row>
        <row r="339">
          <cell r="AF339" t="str">
            <v>578SF45</v>
          </cell>
          <cell r="AH339">
            <v>0</v>
          </cell>
        </row>
        <row r="340">
          <cell r="AF340" t="str">
            <v>578SF46</v>
          </cell>
          <cell r="AH340">
            <v>88200</v>
          </cell>
        </row>
        <row r="341">
          <cell r="AF341" t="str">
            <v>556ZF30</v>
          </cell>
          <cell r="AH341">
            <v>15400</v>
          </cell>
        </row>
        <row r="342">
          <cell r="AF342" t="str">
            <v>578T112</v>
          </cell>
          <cell r="AH342">
            <v>18000</v>
          </cell>
        </row>
        <row r="343">
          <cell r="AF343" t="str">
            <v>731R1K4</v>
          </cell>
          <cell r="AH343">
            <v>0</v>
          </cell>
        </row>
        <row r="344">
          <cell r="AF344" t="str">
            <v>731R1K2</v>
          </cell>
          <cell r="AH344">
            <v>0</v>
          </cell>
        </row>
        <row r="345">
          <cell r="AF345" t="str">
            <v>546RF00</v>
          </cell>
          <cell r="AH345">
            <v>0</v>
          </cell>
        </row>
        <row r="346">
          <cell r="AF346" t="str">
            <v>765TA66</v>
          </cell>
          <cell r="AH346">
            <v>0</v>
          </cell>
        </row>
        <row r="347">
          <cell r="AF347" t="str">
            <v>585U101</v>
          </cell>
          <cell r="AH347">
            <v>0</v>
          </cell>
        </row>
        <row r="348">
          <cell r="AF348" t="str">
            <v>585U102</v>
          </cell>
          <cell r="AH348">
            <v>0</v>
          </cell>
        </row>
        <row r="349">
          <cell r="AF349" t="str">
            <v>775Q116</v>
          </cell>
          <cell r="AH349">
            <v>0</v>
          </cell>
        </row>
        <row r="350">
          <cell r="AF350" t="str">
            <v>775QG44</v>
          </cell>
          <cell r="AH350">
            <v>0</v>
          </cell>
        </row>
        <row r="351">
          <cell r="AF351" t="str">
            <v>734Q151</v>
          </cell>
          <cell r="AH351">
            <v>0</v>
          </cell>
        </row>
        <row r="352">
          <cell r="AF352" t="str">
            <v>738Q210</v>
          </cell>
          <cell r="AH352">
            <v>0</v>
          </cell>
        </row>
        <row r="353">
          <cell r="AF353" t="str">
            <v>784Q830</v>
          </cell>
          <cell r="AH353">
            <v>0</v>
          </cell>
        </row>
        <row r="354">
          <cell r="AF354" t="str">
            <v>578SF46</v>
          </cell>
          <cell r="AH354">
            <v>0</v>
          </cell>
        </row>
        <row r="355">
          <cell r="AF355" t="str">
            <v>578T112</v>
          </cell>
          <cell r="AH355">
            <v>0</v>
          </cell>
        </row>
        <row r="356">
          <cell r="AF356" t="str">
            <v>556ZF30</v>
          </cell>
          <cell r="AH356">
            <v>0</v>
          </cell>
        </row>
        <row r="357">
          <cell r="AF357" t="str">
            <v>547V187</v>
          </cell>
          <cell r="AH357">
            <v>0</v>
          </cell>
        </row>
        <row r="358">
          <cell r="AF358" t="str">
            <v>578SF45</v>
          </cell>
          <cell r="AH358">
            <v>0</v>
          </cell>
        </row>
        <row r="359">
          <cell r="AF359" t="str">
            <v>775QV70</v>
          </cell>
          <cell r="AH359">
            <v>0</v>
          </cell>
        </row>
        <row r="360">
          <cell r="AF360" t="str">
            <v>734Q131</v>
          </cell>
          <cell r="AH360">
            <v>80000</v>
          </cell>
        </row>
        <row r="361">
          <cell r="AF361" t="str">
            <v>734Q133</v>
          </cell>
          <cell r="AH361">
            <v>160000</v>
          </cell>
        </row>
        <row r="362">
          <cell r="AF362" t="str">
            <v>511TA09</v>
          </cell>
          <cell r="AH362">
            <v>0</v>
          </cell>
        </row>
        <row r="363">
          <cell r="AF363" t="str">
            <v>511TD96</v>
          </cell>
          <cell r="AH363">
            <v>0</v>
          </cell>
        </row>
        <row r="364">
          <cell r="AF364" t="str">
            <v>511TA11</v>
          </cell>
          <cell r="AH364">
            <v>0</v>
          </cell>
        </row>
        <row r="365">
          <cell r="AF365" t="str">
            <v>531YA18</v>
          </cell>
          <cell r="AH365">
            <v>0</v>
          </cell>
        </row>
        <row r="366">
          <cell r="AF366" t="str">
            <v>531YA53</v>
          </cell>
          <cell r="AH366">
            <v>0</v>
          </cell>
        </row>
        <row r="367">
          <cell r="AF367" t="str">
            <v>531Y482</v>
          </cell>
          <cell r="AH367">
            <v>0</v>
          </cell>
        </row>
        <row r="368">
          <cell r="AF368" t="str">
            <v>531YA51</v>
          </cell>
          <cell r="AH368">
            <v>0</v>
          </cell>
        </row>
        <row r="369">
          <cell r="AF369" t="str">
            <v>531Y451</v>
          </cell>
          <cell r="AH369">
            <v>0</v>
          </cell>
        </row>
        <row r="370">
          <cell r="AF370" t="str">
            <v>531Y445</v>
          </cell>
          <cell r="AH370">
            <v>0</v>
          </cell>
        </row>
        <row r="371">
          <cell r="AF371" t="str">
            <v>511TD96</v>
          </cell>
          <cell r="AH371">
            <v>0</v>
          </cell>
        </row>
        <row r="372">
          <cell r="AF372" t="str">
            <v>511TA11</v>
          </cell>
          <cell r="AH372">
            <v>0</v>
          </cell>
        </row>
        <row r="373">
          <cell r="AF373" t="str">
            <v>531YA18</v>
          </cell>
          <cell r="AH373">
            <v>0</v>
          </cell>
        </row>
        <row r="374">
          <cell r="AF374" t="str">
            <v>531YA53</v>
          </cell>
          <cell r="AH374">
            <v>0</v>
          </cell>
        </row>
        <row r="375">
          <cell r="AF375" t="str">
            <v>531Y482</v>
          </cell>
          <cell r="AH375">
            <v>0</v>
          </cell>
        </row>
        <row r="376">
          <cell r="AF376" t="str">
            <v>531YA51</v>
          </cell>
          <cell r="AH376">
            <v>0</v>
          </cell>
        </row>
        <row r="377">
          <cell r="AF377" t="str">
            <v>531Y445</v>
          </cell>
          <cell r="AH377">
            <v>0</v>
          </cell>
        </row>
        <row r="378">
          <cell r="AF378" t="str">
            <v>532R911</v>
          </cell>
          <cell r="AH378">
            <v>0</v>
          </cell>
        </row>
        <row r="379">
          <cell r="AF379" t="str">
            <v>532R918</v>
          </cell>
          <cell r="AH379">
            <v>0</v>
          </cell>
        </row>
        <row r="380">
          <cell r="AF380" t="str">
            <v>532R910</v>
          </cell>
          <cell r="AH380">
            <v>0</v>
          </cell>
        </row>
        <row r="381">
          <cell r="AF381" t="str">
            <v>531Y951</v>
          </cell>
          <cell r="AH381">
            <v>0</v>
          </cell>
        </row>
        <row r="382">
          <cell r="AF382" t="str">
            <v>532R917</v>
          </cell>
          <cell r="AH382">
            <v>0</v>
          </cell>
        </row>
        <row r="383">
          <cell r="AF383" t="str">
            <v>731R1K2</v>
          </cell>
          <cell r="AH383">
            <v>0</v>
          </cell>
        </row>
        <row r="384">
          <cell r="AF384" t="str">
            <v>578X110</v>
          </cell>
          <cell r="AH384">
            <v>0</v>
          </cell>
        </row>
        <row r="385">
          <cell r="AF385" t="str">
            <v>553QF00</v>
          </cell>
          <cell r="AH385">
            <v>0</v>
          </cell>
        </row>
        <row r="386">
          <cell r="AF386" t="str">
            <v>578SF45</v>
          </cell>
          <cell r="AH386">
            <v>0</v>
          </cell>
        </row>
        <row r="387">
          <cell r="AF387" t="str">
            <v>556ZF30</v>
          </cell>
          <cell r="AH387">
            <v>0</v>
          </cell>
        </row>
        <row r="388">
          <cell r="AF388" t="str">
            <v>578SF43</v>
          </cell>
          <cell r="AH388">
            <v>0</v>
          </cell>
        </row>
        <row r="389">
          <cell r="AF389" t="str">
            <v>547V187</v>
          </cell>
          <cell r="AH389">
            <v>0</v>
          </cell>
        </row>
        <row r="390">
          <cell r="AF390" t="str">
            <v>578T112</v>
          </cell>
          <cell r="AH390">
            <v>0</v>
          </cell>
        </row>
        <row r="391">
          <cell r="AF391" t="str">
            <v>771QM33</v>
          </cell>
          <cell r="AH391">
            <v>0</v>
          </cell>
        </row>
        <row r="392">
          <cell r="AF392" t="str">
            <v>765TA66</v>
          </cell>
          <cell r="AH392">
            <v>0</v>
          </cell>
        </row>
        <row r="393">
          <cell r="AF393" t="str">
            <v>775Q116</v>
          </cell>
          <cell r="AH393">
            <v>0</v>
          </cell>
        </row>
        <row r="394">
          <cell r="AF394" t="str">
            <v>775QG44</v>
          </cell>
          <cell r="AH394">
            <v>0</v>
          </cell>
        </row>
        <row r="395">
          <cell r="AF395" t="str">
            <v>775QV61</v>
          </cell>
          <cell r="AH395">
            <v>0</v>
          </cell>
        </row>
        <row r="396">
          <cell r="AF396" t="str">
            <v>531Y530</v>
          </cell>
          <cell r="AH396">
            <v>0</v>
          </cell>
        </row>
        <row r="397">
          <cell r="AF397" t="str">
            <v>531Y537</v>
          </cell>
          <cell r="AH397">
            <v>0</v>
          </cell>
        </row>
        <row r="398">
          <cell r="AF398" t="str">
            <v>531Y534</v>
          </cell>
          <cell r="AH398">
            <v>0</v>
          </cell>
        </row>
        <row r="399">
          <cell r="AF399" t="str">
            <v/>
          </cell>
          <cell r="AH399">
            <v>0</v>
          </cell>
        </row>
        <row r="400">
          <cell r="AF400" t="str">
            <v/>
          </cell>
          <cell r="AH400">
            <v>0</v>
          </cell>
        </row>
        <row r="401">
          <cell r="AF401" t="str">
            <v/>
          </cell>
          <cell r="AH401">
            <v>0</v>
          </cell>
        </row>
        <row r="402">
          <cell r="AF402" t="str">
            <v/>
          </cell>
          <cell r="AH402">
            <v>0</v>
          </cell>
        </row>
        <row r="403">
          <cell r="AF403" t="str">
            <v/>
          </cell>
          <cell r="AH403">
            <v>0</v>
          </cell>
        </row>
        <row r="404">
          <cell r="AF404" t="str">
            <v/>
          </cell>
          <cell r="AH404">
            <v>0</v>
          </cell>
        </row>
        <row r="405">
          <cell r="AF405" t="str">
            <v/>
          </cell>
          <cell r="AH405">
            <v>0</v>
          </cell>
        </row>
        <row r="406">
          <cell r="AF406" t="str">
            <v/>
          </cell>
          <cell r="AH406">
            <v>0</v>
          </cell>
        </row>
        <row r="407">
          <cell r="AF407" t="str">
            <v/>
          </cell>
          <cell r="AH407">
            <v>0</v>
          </cell>
        </row>
        <row r="408">
          <cell r="AF408" t="str">
            <v/>
          </cell>
          <cell r="AH408">
            <v>0</v>
          </cell>
        </row>
        <row r="409">
          <cell r="AF409" t="str">
            <v/>
          </cell>
          <cell r="AH409">
            <v>0</v>
          </cell>
        </row>
        <row r="410">
          <cell r="AF410" t="str">
            <v/>
          </cell>
          <cell r="AH410">
            <v>0</v>
          </cell>
        </row>
        <row r="411">
          <cell r="AF411" t="str">
            <v/>
          </cell>
          <cell r="AH411">
            <v>0</v>
          </cell>
        </row>
        <row r="412">
          <cell r="AF412" t="str">
            <v/>
          </cell>
          <cell r="AH412">
            <v>0</v>
          </cell>
        </row>
        <row r="413">
          <cell r="AF413" t="str">
            <v/>
          </cell>
          <cell r="AH413">
            <v>0</v>
          </cell>
        </row>
        <row r="414">
          <cell r="AF414" t="str">
            <v/>
          </cell>
          <cell r="AH414">
            <v>0</v>
          </cell>
        </row>
        <row r="415">
          <cell r="AF415" t="str">
            <v/>
          </cell>
          <cell r="AH415">
            <v>0</v>
          </cell>
        </row>
        <row r="416">
          <cell r="AF416" t="str">
            <v/>
          </cell>
          <cell r="AH416">
            <v>0</v>
          </cell>
        </row>
        <row r="417">
          <cell r="AF417" t="str">
            <v/>
          </cell>
          <cell r="AH417">
            <v>0</v>
          </cell>
        </row>
        <row r="418">
          <cell r="AF418" t="str">
            <v/>
          </cell>
          <cell r="AH418">
            <v>0</v>
          </cell>
        </row>
        <row r="419">
          <cell r="AF419" t="str">
            <v/>
          </cell>
          <cell r="AH419">
            <v>0</v>
          </cell>
        </row>
        <row r="420">
          <cell r="AF420" t="str">
            <v/>
          </cell>
          <cell r="AH420">
            <v>0</v>
          </cell>
        </row>
        <row r="421">
          <cell r="AF421" t="str">
            <v/>
          </cell>
          <cell r="AH421">
            <v>0</v>
          </cell>
        </row>
        <row r="422">
          <cell r="AF422" t="str">
            <v/>
          </cell>
          <cell r="AH422">
            <v>0</v>
          </cell>
        </row>
        <row r="423">
          <cell r="AF423" t="str">
            <v/>
          </cell>
          <cell r="AH423">
            <v>0</v>
          </cell>
        </row>
        <row r="424">
          <cell r="AF424" t="str">
            <v/>
          </cell>
          <cell r="AH424">
            <v>0</v>
          </cell>
        </row>
        <row r="425">
          <cell r="AF425" t="str">
            <v/>
          </cell>
          <cell r="AH425">
            <v>0</v>
          </cell>
        </row>
        <row r="426">
          <cell r="AF426" t="str">
            <v/>
          </cell>
          <cell r="AH426">
            <v>0</v>
          </cell>
        </row>
        <row r="427">
          <cell r="AF427" t="str">
            <v/>
          </cell>
          <cell r="AH427">
            <v>0</v>
          </cell>
        </row>
        <row r="428">
          <cell r="AF428" t="str">
            <v/>
          </cell>
          <cell r="AH428">
            <v>0</v>
          </cell>
        </row>
        <row r="429">
          <cell r="AF429" t="str">
            <v/>
          </cell>
          <cell r="AH429">
            <v>0</v>
          </cell>
        </row>
        <row r="430">
          <cell r="AF430" t="str">
            <v/>
          </cell>
          <cell r="AH430">
            <v>0</v>
          </cell>
        </row>
        <row r="431">
          <cell r="AF431" t="str">
            <v/>
          </cell>
          <cell r="AH431">
            <v>0</v>
          </cell>
        </row>
        <row r="432">
          <cell r="AF432" t="str">
            <v/>
          </cell>
          <cell r="AH432">
            <v>0</v>
          </cell>
        </row>
        <row r="433">
          <cell r="AF433" t="str">
            <v/>
          </cell>
          <cell r="AH433">
            <v>0</v>
          </cell>
        </row>
      </sheetData>
      <sheetData sheetId="1" refreshError="1">
        <row r="1">
          <cell r="B1" t="str">
            <v>品目コード</v>
          </cell>
          <cell r="C1" t="str">
            <v>プラント</v>
          </cell>
          <cell r="D1" t="str">
            <v>保管場所</v>
          </cell>
          <cell r="E1" t="str">
            <v>削除フラグ</v>
          </cell>
          <cell r="F1" t="str">
            <v>購／自区分</v>
          </cell>
          <cell r="G1" t="str">
            <v>品目: MRP プロファイル</v>
          </cell>
          <cell r="H1" t="str">
            <v>MRP 管理者</v>
          </cell>
          <cell r="I1" t="str">
            <v>プラント共通品目ステータス</v>
          </cell>
          <cell r="J1" t="str">
            <v>ワークロード計算のロジスティクス処理グループ</v>
          </cell>
          <cell r="K1" t="str">
            <v>仕入先または債権者の勘定コード</v>
          </cell>
          <cell r="L1" t="str">
            <v>基本数量単位</v>
          </cell>
          <cell r="M1" t="str">
            <v>出庫単位</v>
          </cell>
          <cell r="N1" t="str">
            <v>出庫単位の換算率（分子）</v>
          </cell>
          <cell r="O1" t="str">
            <v>出庫単位の換算率（分母）</v>
          </cell>
          <cell r="P1" t="str">
            <v>発注単位</v>
          </cell>
          <cell r="Q1" t="str">
            <v>発注単位の換算率（分子）</v>
          </cell>
          <cell r="R1" t="str">
            <v>発注単位の換算率（分母）</v>
          </cell>
          <cell r="S1" t="str">
            <v>棚番</v>
          </cell>
          <cell r="T1" t="str">
            <v>購買グループ</v>
          </cell>
          <cell r="U1" t="str">
            <v>品目グループ</v>
          </cell>
          <cell r="V1" t="str">
            <v>研究室/設計室</v>
          </cell>
          <cell r="W1" t="str">
            <v>製造者番号</v>
          </cell>
          <cell r="X1" t="str">
            <v>区分: "購買発注自動生成"</v>
          </cell>
          <cell r="Y1" t="str">
            <v>予定納入時間 (単位: 日)</v>
          </cell>
          <cell r="Z1" t="str">
            <v>入庫処理日数</v>
          </cell>
          <cell r="AA1" t="str">
            <v>MRP タイプ</v>
          </cell>
          <cell r="AB1" t="str">
            <v>標準原価</v>
          </cell>
          <cell r="AC1" t="str">
            <v>最小ロットサイズ</v>
          </cell>
          <cell r="AD1" t="str">
            <v>ロットサイズ (品目計画)</v>
          </cell>
          <cell r="AE1" t="str">
            <v>購買発注数量の丸め数量</v>
          </cell>
          <cell r="AF1" t="str">
            <v>安全在庫</v>
          </cell>
          <cell r="AG1" t="str">
            <v>最新手配日</v>
          </cell>
          <cell r="AH1" t="str">
            <v>在庫日数プロファイル</v>
          </cell>
          <cell r="AI1" t="str">
            <v>ＡＢＣ区分</v>
          </cell>
          <cell r="AJ1" t="str">
            <v>在庫数量(当月在庫数量)</v>
          </cell>
          <cell r="AK1" t="str">
            <v>在庫金額(当月在庫金額)</v>
          </cell>
          <cell r="AL1" t="str">
            <v>利用可能評価在庫</v>
          </cell>
          <cell r="AM1" t="str">
            <v>利用可能受託品在庫</v>
          </cell>
          <cell r="AN1" t="str">
            <v>品質検査中在庫</v>
          </cell>
          <cell r="AO1" t="str">
            <v>前月末在庫数量</v>
          </cell>
          <cell r="AP1" t="str">
            <v>前月末在庫金額</v>
          </cell>
          <cell r="AQ1" t="str">
            <v>６ヶ月平均使用量</v>
          </cell>
          <cell r="AR1" t="str">
            <v>１２ヶ月平均使用量</v>
          </cell>
          <cell r="AS1" t="str">
            <v>発注残数量</v>
          </cell>
          <cell r="AT1" t="str">
            <v>引当数量</v>
          </cell>
          <cell r="AU1" t="str">
            <v>出票済数量</v>
          </cell>
          <cell r="AV1" t="str">
            <v>品切れ数量</v>
          </cell>
          <cell r="AW1" t="str">
            <v>棚卸日</v>
          </cell>
          <cell r="AX1" t="str">
            <v>自製品オーダ</v>
          </cell>
          <cell r="AY1" t="str">
            <v>原価担当</v>
          </cell>
          <cell r="AZ1" t="str">
            <v>材料費</v>
          </cell>
          <cell r="BA1" t="str">
            <v>加工費</v>
          </cell>
          <cell r="BB1" t="str">
            <v>ＰＣ経費</v>
          </cell>
          <cell r="BC1" t="str">
            <v>口座新設日</v>
          </cell>
          <cell r="BD1" t="str">
            <v>MRP プロファイルテキスト</v>
          </cell>
          <cell r="BE1" t="str">
            <v>製造者製品コード</v>
          </cell>
          <cell r="BF1" t="str">
            <v>標準テキスト (ANSI、ISO など)</v>
          </cell>
          <cell r="BG1" t="str">
            <v>品目テキスト</v>
          </cell>
          <cell r="BH1" t="str">
            <v>補足</v>
          </cell>
          <cell r="BI1" t="str">
            <v>登録日</v>
          </cell>
          <cell r="BJ1" t="str">
            <v>申請製担</v>
          </cell>
          <cell r="BK1" t="str">
            <v>管理製担</v>
          </cell>
          <cell r="BL1" t="str">
            <v>小口マーク</v>
          </cell>
          <cell r="BM1" t="str">
            <v>受託品有効期限</v>
          </cell>
          <cell r="BN1" t="str">
            <v>外注材料支給区分</v>
          </cell>
        </row>
        <row r="2">
          <cell r="B2" t="str">
            <v>511R920</v>
          </cell>
          <cell r="C2">
            <v>1710</v>
          </cell>
          <cell r="D2" t="str">
            <v>S2G</v>
          </cell>
          <cell r="F2">
            <v>0</v>
          </cell>
          <cell r="G2">
            <v>21</v>
          </cell>
          <cell r="H2" t="str">
            <v>ZDF</v>
          </cell>
          <cell r="I2" t="str">
            <v>W</v>
          </cell>
          <cell r="J2" t="str">
            <v>JF</v>
          </cell>
          <cell r="L2" t="str">
            <v>PC</v>
          </cell>
          <cell r="N2">
            <v>0</v>
          </cell>
          <cell r="O2">
            <v>0</v>
          </cell>
          <cell r="Q2">
            <v>0</v>
          </cell>
          <cell r="R2">
            <v>0</v>
          </cell>
          <cell r="T2" t="str">
            <v>2A</v>
          </cell>
          <cell r="U2" t="str">
            <v>M11</v>
          </cell>
          <cell r="V2" t="str">
            <v>I</v>
          </cell>
          <cell r="Y2">
            <v>1</v>
          </cell>
          <cell r="Z2">
            <v>5</v>
          </cell>
          <cell r="AA2" t="str">
            <v>X0</v>
          </cell>
          <cell r="AB2">
            <v>0.1</v>
          </cell>
          <cell r="AC2">
            <v>5000</v>
          </cell>
          <cell r="AD2" t="str">
            <v>WB</v>
          </cell>
          <cell r="AE2">
            <v>5000</v>
          </cell>
          <cell r="AF2">
            <v>0</v>
          </cell>
          <cell r="AG2">
            <v>0</v>
          </cell>
          <cell r="AJ2">
            <v>0</v>
          </cell>
          <cell r="AK2">
            <v>0</v>
          </cell>
          <cell r="AL2">
            <v>0</v>
          </cell>
          <cell r="AM2">
            <v>0</v>
          </cell>
          <cell r="AN2">
            <v>0</v>
          </cell>
          <cell r="AO2">
            <v>0</v>
          </cell>
          <cell r="AP2">
            <v>0</v>
          </cell>
          <cell r="AQ2">
            <v>0</v>
          </cell>
          <cell r="AR2">
            <v>0</v>
          </cell>
          <cell r="AS2">
            <v>0</v>
          </cell>
          <cell r="AT2">
            <v>0</v>
          </cell>
          <cell r="AU2">
            <v>0</v>
          </cell>
          <cell r="AV2">
            <v>0</v>
          </cell>
          <cell r="AZ2">
            <v>0</v>
          </cell>
          <cell r="BA2">
            <v>0</v>
          </cell>
          <cell r="BB2">
            <v>0</v>
          </cell>
          <cell r="BC2">
            <v>20041201</v>
          </cell>
          <cell r="BD2" t="str">
            <v>購入倉庫品</v>
          </cell>
          <cell r="BE2" t="str">
            <v>CR1/16 102 F V[PLC]</v>
          </cell>
          <cell r="BG2" t="str">
            <v>ﾀﾝﾋﾟﾃｲｺｳ                 RDT-CARBON</v>
          </cell>
          <cell r="BH2" t="str">
            <v>PLC200Mｲｶﾞｲ ｼﾖｳｷﾝｼ ﾅﾏﾘﾌﾘｰﾋﾝ</v>
          </cell>
          <cell r="BI2">
            <v>20050521</v>
          </cell>
          <cell r="BJ2" t="str">
            <v>I</v>
          </cell>
          <cell r="BK2" t="str">
            <v>J</v>
          </cell>
          <cell r="BM2">
            <v>0</v>
          </cell>
        </row>
        <row r="3">
          <cell r="B3" t="str">
            <v>511RK43</v>
          </cell>
          <cell r="C3">
            <v>1710</v>
          </cell>
          <cell r="D3" t="str">
            <v>S2G</v>
          </cell>
          <cell r="F3">
            <v>0</v>
          </cell>
          <cell r="G3">
            <v>25</v>
          </cell>
          <cell r="H3" t="str">
            <v>ZDF</v>
          </cell>
          <cell r="I3" t="str">
            <v>W</v>
          </cell>
          <cell r="J3" t="str">
            <v>JB</v>
          </cell>
          <cell r="L3" t="str">
            <v>PC</v>
          </cell>
          <cell r="N3">
            <v>0</v>
          </cell>
          <cell r="O3">
            <v>0</v>
          </cell>
          <cell r="Q3">
            <v>0</v>
          </cell>
          <cell r="R3">
            <v>0</v>
          </cell>
          <cell r="S3" t="str">
            <v>211RT034</v>
          </cell>
          <cell r="T3" t="str">
            <v>2A</v>
          </cell>
          <cell r="U3" t="str">
            <v>M11</v>
          </cell>
          <cell r="V3" t="str">
            <v>X</v>
          </cell>
          <cell r="X3" t="str">
            <v>X</v>
          </cell>
          <cell r="Y3">
            <v>14</v>
          </cell>
          <cell r="Z3">
            <v>5</v>
          </cell>
          <cell r="AA3" t="str">
            <v>PD</v>
          </cell>
          <cell r="AB3">
            <v>0.1</v>
          </cell>
          <cell r="AC3">
            <v>5000</v>
          </cell>
          <cell r="AD3" t="str">
            <v>WB</v>
          </cell>
          <cell r="AE3">
            <v>5000</v>
          </cell>
          <cell r="AF3">
            <v>0</v>
          </cell>
          <cell r="AG3">
            <v>0</v>
          </cell>
          <cell r="AJ3">
            <v>25273</v>
          </cell>
          <cell r="AK3">
            <v>2527</v>
          </cell>
          <cell r="AL3">
            <v>25273</v>
          </cell>
          <cell r="AM3">
            <v>0</v>
          </cell>
          <cell r="AN3">
            <v>0</v>
          </cell>
          <cell r="AO3">
            <v>25336</v>
          </cell>
          <cell r="AP3">
            <v>2533</v>
          </cell>
          <cell r="AQ3">
            <v>494</v>
          </cell>
          <cell r="AR3">
            <v>247</v>
          </cell>
          <cell r="AS3">
            <v>5000</v>
          </cell>
          <cell r="AT3">
            <v>674</v>
          </cell>
          <cell r="AU3">
            <v>82</v>
          </cell>
          <cell r="AV3">
            <v>0</v>
          </cell>
          <cell r="AW3">
            <v>20050516</v>
          </cell>
          <cell r="AZ3">
            <v>0</v>
          </cell>
          <cell r="BA3">
            <v>0</v>
          </cell>
          <cell r="BB3">
            <v>0</v>
          </cell>
          <cell r="BC3">
            <v>20041122</v>
          </cell>
          <cell r="BD3" t="str">
            <v>ロット制約品</v>
          </cell>
          <cell r="BE3" t="str">
            <v>CR1/16 102 F V(PLC)</v>
          </cell>
          <cell r="BG3" t="str">
            <v>ﾀﾝﾋﾟﾃｲｺｳ                 RDT-CARBON</v>
          </cell>
          <cell r="BI3">
            <v>20050521</v>
          </cell>
          <cell r="BJ3" t="str">
            <v>J</v>
          </cell>
          <cell r="BK3" t="str">
            <v>J</v>
          </cell>
          <cell r="BM3">
            <v>0</v>
          </cell>
        </row>
        <row r="4">
          <cell r="B4" t="str">
            <v>511T771</v>
          </cell>
          <cell r="C4">
            <v>1710</v>
          </cell>
          <cell r="D4" t="str">
            <v>S2G</v>
          </cell>
          <cell r="F4">
            <v>0</v>
          </cell>
          <cell r="G4">
            <v>25</v>
          </cell>
          <cell r="H4" t="str">
            <v>ZDF</v>
          </cell>
          <cell r="I4" t="str">
            <v>W</v>
          </cell>
          <cell r="J4" t="str">
            <v>JB</v>
          </cell>
          <cell r="L4" t="str">
            <v>PC</v>
          </cell>
          <cell r="N4">
            <v>0</v>
          </cell>
          <cell r="O4">
            <v>0</v>
          </cell>
          <cell r="Q4">
            <v>0</v>
          </cell>
          <cell r="R4">
            <v>0</v>
          </cell>
          <cell r="S4" t="str">
            <v>211RT051</v>
          </cell>
          <cell r="T4" t="str">
            <v>2A</v>
          </cell>
          <cell r="U4" t="str">
            <v>M21</v>
          </cell>
          <cell r="V4" t="str">
            <v>V</v>
          </cell>
          <cell r="W4" t="str">
            <v>SHRD01</v>
          </cell>
          <cell r="X4" t="str">
            <v>X</v>
          </cell>
          <cell r="Y4">
            <v>45</v>
          </cell>
          <cell r="Z4">
            <v>5</v>
          </cell>
          <cell r="AA4" t="str">
            <v>PD</v>
          </cell>
          <cell r="AB4">
            <v>0.1</v>
          </cell>
          <cell r="AC4">
            <v>5000</v>
          </cell>
          <cell r="AD4" t="str">
            <v>WB</v>
          </cell>
          <cell r="AE4">
            <v>5000</v>
          </cell>
          <cell r="AF4">
            <v>0</v>
          </cell>
          <cell r="AG4">
            <v>0</v>
          </cell>
          <cell r="AJ4">
            <v>13998</v>
          </cell>
          <cell r="AK4">
            <v>1400</v>
          </cell>
          <cell r="AL4">
            <v>13998</v>
          </cell>
          <cell r="AM4">
            <v>0</v>
          </cell>
          <cell r="AN4">
            <v>0</v>
          </cell>
          <cell r="AO4">
            <v>14016</v>
          </cell>
          <cell r="AP4">
            <v>1399</v>
          </cell>
          <cell r="AQ4">
            <v>97.33</v>
          </cell>
          <cell r="AR4">
            <v>48.67</v>
          </cell>
          <cell r="AS4">
            <v>5000</v>
          </cell>
          <cell r="AT4">
            <v>84</v>
          </cell>
          <cell r="AU4">
            <v>12</v>
          </cell>
          <cell r="AV4">
            <v>0</v>
          </cell>
          <cell r="AW4">
            <v>20050516</v>
          </cell>
          <cell r="AZ4">
            <v>0</v>
          </cell>
          <cell r="BA4">
            <v>0</v>
          </cell>
          <cell r="BB4">
            <v>0</v>
          </cell>
          <cell r="BC4">
            <v>20041122</v>
          </cell>
          <cell r="BD4" t="str">
            <v>ロット制約品</v>
          </cell>
          <cell r="BE4" t="str">
            <v>CR1/16152FV(PLC)</v>
          </cell>
          <cell r="BG4" t="str">
            <v>ﾀﾝﾋﾟﾃｲｺｳ                 R</v>
          </cell>
          <cell r="BH4" t="str">
            <v>RESISTOR 1K5  1%  0.063W</v>
          </cell>
          <cell r="BI4">
            <v>20050521</v>
          </cell>
          <cell r="BJ4" t="str">
            <v>J</v>
          </cell>
          <cell r="BK4" t="str">
            <v>J</v>
          </cell>
          <cell r="BM4">
            <v>0</v>
          </cell>
        </row>
        <row r="5">
          <cell r="B5" t="str">
            <v>511T772</v>
          </cell>
          <cell r="C5">
            <v>1710</v>
          </cell>
          <cell r="D5" t="str">
            <v>S2G</v>
          </cell>
          <cell r="F5">
            <v>0</v>
          </cell>
          <cell r="G5">
            <v>25</v>
          </cell>
          <cell r="H5" t="str">
            <v>ZDF</v>
          </cell>
          <cell r="I5" t="str">
            <v>W</v>
          </cell>
          <cell r="J5" t="str">
            <v>JB</v>
          </cell>
          <cell r="L5" t="str">
            <v>PC</v>
          </cell>
          <cell r="N5">
            <v>0</v>
          </cell>
          <cell r="O5">
            <v>0</v>
          </cell>
          <cell r="Q5">
            <v>0</v>
          </cell>
          <cell r="R5">
            <v>0</v>
          </cell>
          <cell r="S5" t="str">
            <v>211RT042</v>
          </cell>
          <cell r="T5" t="str">
            <v>2A</v>
          </cell>
          <cell r="U5" t="str">
            <v>M11</v>
          </cell>
          <cell r="V5" t="str">
            <v>V</v>
          </cell>
          <cell r="W5" t="str">
            <v>SHRD01</v>
          </cell>
          <cell r="X5" t="str">
            <v>X</v>
          </cell>
          <cell r="Y5">
            <v>45</v>
          </cell>
          <cell r="Z5">
            <v>5</v>
          </cell>
          <cell r="AA5" t="str">
            <v>PD</v>
          </cell>
          <cell r="AB5">
            <v>0.1</v>
          </cell>
          <cell r="AC5">
            <v>5000</v>
          </cell>
          <cell r="AD5" t="str">
            <v>WB</v>
          </cell>
          <cell r="AE5">
            <v>5000</v>
          </cell>
          <cell r="AF5">
            <v>0</v>
          </cell>
          <cell r="AG5">
            <v>20041123</v>
          </cell>
          <cell r="AJ5">
            <v>35928</v>
          </cell>
          <cell r="AK5">
            <v>3593</v>
          </cell>
          <cell r="AL5">
            <v>35928</v>
          </cell>
          <cell r="AM5">
            <v>0</v>
          </cell>
          <cell r="AN5">
            <v>0</v>
          </cell>
          <cell r="AO5">
            <v>36180</v>
          </cell>
          <cell r="AP5">
            <v>3616</v>
          </cell>
          <cell r="AQ5">
            <v>1336.67</v>
          </cell>
          <cell r="AR5">
            <v>668.33</v>
          </cell>
          <cell r="AS5">
            <v>5000</v>
          </cell>
          <cell r="AT5">
            <v>1836</v>
          </cell>
          <cell r="AU5">
            <v>238</v>
          </cell>
          <cell r="AV5">
            <v>0</v>
          </cell>
          <cell r="AW5">
            <v>20050516</v>
          </cell>
          <cell r="AZ5">
            <v>0</v>
          </cell>
          <cell r="BA5">
            <v>0</v>
          </cell>
          <cell r="BB5">
            <v>0</v>
          </cell>
          <cell r="BC5">
            <v>20041122</v>
          </cell>
          <cell r="BD5" t="str">
            <v>ロット制約品</v>
          </cell>
          <cell r="BE5" t="str">
            <v>CR1/16103FV(PLC)</v>
          </cell>
          <cell r="BG5" t="str">
            <v>ﾀﾝﾋﾟﾃｲｺｳ                 R</v>
          </cell>
          <cell r="BH5" t="str">
            <v>RESISTOR 10K  1%  0.063W</v>
          </cell>
          <cell r="BI5">
            <v>20050521</v>
          </cell>
          <cell r="BJ5" t="str">
            <v>J</v>
          </cell>
          <cell r="BK5" t="str">
            <v>J</v>
          </cell>
          <cell r="BM5">
            <v>0</v>
          </cell>
        </row>
        <row r="6">
          <cell r="B6" t="str">
            <v>511T775</v>
          </cell>
          <cell r="C6">
            <v>1710</v>
          </cell>
          <cell r="D6" t="str">
            <v>S2G</v>
          </cell>
          <cell r="F6">
            <v>0</v>
          </cell>
          <cell r="G6">
            <v>25</v>
          </cell>
          <cell r="H6" t="str">
            <v>ZDF</v>
          </cell>
          <cell r="I6" t="str">
            <v>W</v>
          </cell>
          <cell r="J6" t="str">
            <v>JB</v>
          </cell>
          <cell r="L6" t="str">
            <v>PC</v>
          </cell>
          <cell r="N6">
            <v>0</v>
          </cell>
          <cell r="O6">
            <v>0</v>
          </cell>
          <cell r="Q6">
            <v>0</v>
          </cell>
          <cell r="R6">
            <v>0</v>
          </cell>
          <cell r="S6" t="str">
            <v>211RT051</v>
          </cell>
          <cell r="T6" t="str">
            <v>2A</v>
          </cell>
          <cell r="U6" t="str">
            <v>M21</v>
          </cell>
          <cell r="V6" t="str">
            <v>Z</v>
          </cell>
          <cell r="W6" t="str">
            <v>SHRD01</v>
          </cell>
          <cell r="X6" t="str">
            <v>X</v>
          </cell>
          <cell r="Y6">
            <v>45</v>
          </cell>
          <cell r="Z6">
            <v>5</v>
          </cell>
          <cell r="AA6" t="str">
            <v>PD</v>
          </cell>
          <cell r="AB6">
            <v>0.1</v>
          </cell>
          <cell r="AC6">
            <v>5000</v>
          </cell>
          <cell r="AD6" t="str">
            <v>WB</v>
          </cell>
          <cell r="AE6">
            <v>5000</v>
          </cell>
          <cell r="AF6">
            <v>0</v>
          </cell>
          <cell r="AG6">
            <v>20041123</v>
          </cell>
          <cell r="AJ6">
            <v>63870</v>
          </cell>
          <cell r="AK6">
            <v>6387</v>
          </cell>
          <cell r="AL6">
            <v>63870</v>
          </cell>
          <cell r="AM6">
            <v>0</v>
          </cell>
          <cell r="AN6">
            <v>0</v>
          </cell>
          <cell r="AO6">
            <v>63960</v>
          </cell>
          <cell r="AP6">
            <v>6396</v>
          </cell>
          <cell r="AQ6">
            <v>640</v>
          </cell>
          <cell r="AR6">
            <v>320</v>
          </cell>
          <cell r="AS6">
            <v>5000</v>
          </cell>
          <cell r="AT6">
            <v>520</v>
          </cell>
          <cell r="AU6">
            <v>160</v>
          </cell>
          <cell r="AV6">
            <v>0</v>
          </cell>
          <cell r="AW6">
            <v>20050516</v>
          </cell>
          <cell r="AZ6">
            <v>0</v>
          </cell>
          <cell r="BA6">
            <v>0</v>
          </cell>
          <cell r="BB6">
            <v>0</v>
          </cell>
          <cell r="BC6">
            <v>20041122</v>
          </cell>
          <cell r="BD6" t="str">
            <v>ロット制約品</v>
          </cell>
          <cell r="BE6" t="str">
            <v>CR1/16121FV(PLC)</v>
          </cell>
          <cell r="BG6" t="str">
            <v>ﾀﾝﾋﾟﾃｲｺｳ                 R</v>
          </cell>
          <cell r="BH6" t="str">
            <v>RESISTOR 120R 1% 0.063W</v>
          </cell>
          <cell r="BI6">
            <v>20050521</v>
          </cell>
          <cell r="BJ6" t="str">
            <v>J</v>
          </cell>
          <cell r="BK6" t="str">
            <v>J</v>
          </cell>
          <cell r="BM6">
            <v>0</v>
          </cell>
        </row>
        <row r="7">
          <cell r="B7" t="str">
            <v>511T777</v>
          </cell>
          <cell r="C7">
            <v>1710</v>
          </cell>
          <cell r="D7" t="str">
            <v>S2G</v>
          </cell>
          <cell r="F7">
            <v>0</v>
          </cell>
          <cell r="G7">
            <v>25</v>
          </cell>
          <cell r="H7" t="str">
            <v>ZDF</v>
          </cell>
          <cell r="I7" t="str">
            <v>W</v>
          </cell>
          <cell r="J7" t="str">
            <v>JB</v>
          </cell>
          <cell r="L7" t="str">
            <v>PC</v>
          </cell>
          <cell r="N7">
            <v>0</v>
          </cell>
          <cell r="O7">
            <v>0</v>
          </cell>
          <cell r="Q7">
            <v>0</v>
          </cell>
          <cell r="R7">
            <v>0</v>
          </cell>
          <cell r="S7" t="str">
            <v>211PLC12</v>
          </cell>
          <cell r="T7" t="str">
            <v>2A</v>
          </cell>
          <cell r="U7" t="str">
            <v>M21</v>
          </cell>
          <cell r="V7" t="str">
            <v>V</v>
          </cell>
          <cell r="W7" t="str">
            <v>SHRD01</v>
          </cell>
          <cell r="X7" t="str">
            <v>X</v>
          </cell>
          <cell r="Y7">
            <v>45</v>
          </cell>
          <cell r="Z7">
            <v>5</v>
          </cell>
          <cell r="AA7" t="str">
            <v>PD</v>
          </cell>
          <cell r="AB7">
            <v>7.0000000000000007E-2</v>
          </cell>
          <cell r="AC7">
            <v>5000</v>
          </cell>
          <cell r="AD7" t="str">
            <v>WB</v>
          </cell>
          <cell r="AE7">
            <v>5000</v>
          </cell>
          <cell r="AF7">
            <v>0</v>
          </cell>
          <cell r="AG7">
            <v>0</v>
          </cell>
          <cell r="AJ7">
            <v>8900</v>
          </cell>
          <cell r="AK7">
            <v>623</v>
          </cell>
          <cell r="AL7">
            <v>8900</v>
          </cell>
          <cell r="AM7">
            <v>0</v>
          </cell>
          <cell r="AN7">
            <v>0</v>
          </cell>
          <cell r="AO7">
            <v>8900</v>
          </cell>
          <cell r="AP7">
            <v>623</v>
          </cell>
          <cell r="AQ7">
            <v>100</v>
          </cell>
          <cell r="AR7">
            <v>50</v>
          </cell>
          <cell r="AS7">
            <v>0</v>
          </cell>
          <cell r="AT7">
            <v>0</v>
          </cell>
          <cell r="AU7">
            <v>0</v>
          </cell>
          <cell r="AV7">
            <v>0</v>
          </cell>
          <cell r="AW7">
            <v>20050516</v>
          </cell>
          <cell r="AZ7">
            <v>0</v>
          </cell>
          <cell r="BA7">
            <v>0</v>
          </cell>
          <cell r="BB7">
            <v>0</v>
          </cell>
          <cell r="BC7">
            <v>20041122</v>
          </cell>
          <cell r="BD7" t="str">
            <v>ロット制約品</v>
          </cell>
          <cell r="BE7" t="str">
            <v>CR1/16202JV(PLC)</v>
          </cell>
          <cell r="BG7" t="str">
            <v>ﾀﾝﾋﾟﾃｲｺｳ                 R</v>
          </cell>
          <cell r="BH7" t="str">
            <v>RESISTOR 2K  5%  0.063W</v>
          </cell>
          <cell r="BI7">
            <v>20050521</v>
          </cell>
          <cell r="BJ7" t="str">
            <v>J</v>
          </cell>
          <cell r="BK7" t="str">
            <v>J</v>
          </cell>
          <cell r="BM7">
            <v>0</v>
          </cell>
        </row>
        <row r="8">
          <cell r="B8" t="str">
            <v>511T780</v>
          </cell>
          <cell r="C8">
            <v>1710</v>
          </cell>
          <cell r="D8" t="str">
            <v>S2G</v>
          </cell>
          <cell r="F8">
            <v>0</v>
          </cell>
          <cell r="G8">
            <v>25</v>
          </cell>
          <cell r="H8" t="str">
            <v>ZDF</v>
          </cell>
          <cell r="I8" t="str">
            <v>W</v>
          </cell>
          <cell r="J8" t="str">
            <v>JB</v>
          </cell>
          <cell r="L8" t="str">
            <v>PC</v>
          </cell>
          <cell r="N8">
            <v>0</v>
          </cell>
          <cell r="O8">
            <v>0</v>
          </cell>
          <cell r="Q8">
            <v>0</v>
          </cell>
          <cell r="R8">
            <v>0</v>
          </cell>
          <cell r="S8" t="str">
            <v>211RT034</v>
          </cell>
          <cell r="T8" t="str">
            <v>2A</v>
          </cell>
          <cell r="U8" t="str">
            <v>M11</v>
          </cell>
          <cell r="V8" t="str">
            <v>V</v>
          </cell>
          <cell r="W8" t="str">
            <v>SHRD01</v>
          </cell>
          <cell r="X8" t="str">
            <v>X</v>
          </cell>
          <cell r="Y8">
            <v>45</v>
          </cell>
          <cell r="Z8">
            <v>5</v>
          </cell>
          <cell r="AA8" t="str">
            <v>PD</v>
          </cell>
          <cell r="AB8">
            <v>0.1</v>
          </cell>
          <cell r="AC8">
            <v>5000</v>
          </cell>
          <cell r="AD8" t="str">
            <v>WB</v>
          </cell>
          <cell r="AE8">
            <v>5000</v>
          </cell>
          <cell r="AF8">
            <v>0</v>
          </cell>
          <cell r="AG8">
            <v>20041123</v>
          </cell>
          <cell r="AJ8">
            <v>25194</v>
          </cell>
          <cell r="AK8">
            <v>2519</v>
          </cell>
          <cell r="AL8">
            <v>25194</v>
          </cell>
          <cell r="AM8">
            <v>0</v>
          </cell>
          <cell r="AN8">
            <v>0</v>
          </cell>
          <cell r="AO8">
            <v>25248</v>
          </cell>
          <cell r="AP8">
            <v>2524</v>
          </cell>
          <cell r="AQ8">
            <v>442</v>
          </cell>
          <cell r="AR8">
            <v>221</v>
          </cell>
          <cell r="AS8">
            <v>5000</v>
          </cell>
          <cell r="AT8">
            <v>382</v>
          </cell>
          <cell r="AU8">
            <v>96</v>
          </cell>
          <cell r="AV8">
            <v>0</v>
          </cell>
          <cell r="AW8">
            <v>20050516</v>
          </cell>
          <cell r="AZ8">
            <v>0</v>
          </cell>
          <cell r="BA8">
            <v>0</v>
          </cell>
          <cell r="BB8">
            <v>0</v>
          </cell>
          <cell r="BC8">
            <v>20041122</v>
          </cell>
          <cell r="BD8" t="str">
            <v>ロット制約品</v>
          </cell>
          <cell r="BE8" t="str">
            <v>CR1/1624R9FV(PLC)</v>
          </cell>
          <cell r="BG8" t="str">
            <v>ﾀﾝﾋﾟﾃｲｺｳ                 R</v>
          </cell>
          <cell r="BH8" t="str">
            <v>RESISTOR 24R9  1%  0.063W</v>
          </cell>
          <cell r="BI8">
            <v>20050521</v>
          </cell>
          <cell r="BJ8" t="str">
            <v>J</v>
          </cell>
          <cell r="BK8" t="str">
            <v>J</v>
          </cell>
          <cell r="BM8">
            <v>0</v>
          </cell>
        </row>
        <row r="9">
          <cell r="B9" t="str">
            <v>511T781</v>
          </cell>
          <cell r="C9">
            <v>1710</v>
          </cell>
          <cell r="D9" t="str">
            <v>S2G</v>
          </cell>
          <cell r="F9">
            <v>0</v>
          </cell>
          <cell r="G9">
            <v>25</v>
          </cell>
          <cell r="H9" t="str">
            <v>ZDF</v>
          </cell>
          <cell r="I9" t="str">
            <v>W</v>
          </cell>
          <cell r="J9" t="str">
            <v>JB</v>
          </cell>
          <cell r="L9" t="str">
            <v>PC</v>
          </cell>
          <cell r="N9">
            <v>0</v>
          </cell>
          <cell r="O9">
            <v>0</v>
          </cell>
          <cell r="Q9">
            <v>0</v>
          </cell>
          <cell r="R9">
            <v>0</v>
          </cell>
          <cell r="S9" t="str">
            <v>211PLC11</v>
          </cell>
          <cell r="T9" t="str">
            <v>2A</v>
          </cell>
          <cell r="U9" t="str">
            <v>M21</v>
          </cell>
          <cell r="V9" t="str">
            <v>V</v>
          </cell>
          <cell r="W9" t="str">
            <v>SHRD01</v>
          </cell>
          <cell r="X9" t="str">
            <v>X</v>
          </cell>
          <cell r="Y9">
            <v>45</v>
          </cell>
          <cell r="Z9">
            <v>5</v>
          </cell>
          <cell r="AA9" t="str">
            <v>PD</v>
          </cell>
          <cell r="AB9">
            <v>0.68</v>
          </cell>
          <cell r="AC9">
            <v>5000</v>
          </cell>
          <cell r="AD9" t="str">
            <v>WB</v>
          </cell>
          <cell r="AE9">
            <v>5000</v>
          </cell>
          <cell r="AF9">
            <v>0</v>
          </cell>
          <cell r="AG9">
            <v>20041123</v>
          </cell>
          <cell r="AJ9">
            <v>27898</v>
          </cell>
          <cell r="AK9">
            <v>18971</v>
          </cell>
          <cell r="AL9">
            <v>27898</v>
          </cell>
          <cell r="AM9">
            <v>0</v>
          </cell>
          <cell r="AN9">
            <v>0</v>
          </cell>
          <cell r="AO9">
            <v>27916</v>
          </cell>
          <cell r="AP9">
            <v>18983</v>
          </cell>
          <cell r="AQ9">
            <v>147.33000000000001</v>
          </cell>
          <cell r="AR9">
            <v>73.67</v>
          </cell>
          <cell r="AS9">
            <v>0</v>
          </cell>
          <cell r="AT9">
            <v>104</v>
          </cell>
          <cell r="AU9">
            <v>32</v>
          </cell>
          <cell r="AV9">
            <v>0</v>
          </cell>
          <cell r="AW9">
            <v>20050516</v>
          </cell>
          <cell r="AZ9">
            <v>0</v>
          </cell>
          <cell r="BA9">
            <v>0</v>
          </cell>
          <cell r="BB9">
            <v>0</v>
          </cell>
          <cell r="BC9">
            <v>20041122</v>
          </cell>
          <cell r="BD9" t="str">
            <v>ロット制約品</v>
          </cell>
          <cell r="BE9" t="str">
            <v>CR1/4 24R9 F V(PLC)</v>
          </cell>
          <cell r="BG9" t="str">
            <v>ﾀﾝﾋﾟﾃｲｺｳ                 R</v>
          </cell>
          <cell r="BH9" t="str">
            <v>RESISTOR 24R9  1%  0.25W</v>
          </cell>
          <cell r="BI9">
            <v>20050521</v>
          </cell>
          <cell r="BJ9" t="str">
            <v>J</v>
          </cell>
          <cell r="BK9" t="str">
            <v>J</v>
          </cell>
          <cell r="BM9">
            <v>0</v>
          </cell>
        </row>
        <row r="10">
          <cell r="B10" t="str">
            <v>511T786</v>
          </cell>
          <cell r="C10">
            <v>1710</v>
          </cell>
          <cell r="D10" t="str">
            <v>S2G</v>
          </cell>
          <cell r="F10">
            <v>0</v>
          </cell>
          <cell r="G10">
            <v>25</v>
          </cell>
          <cell r="H10" t="str">
            <v>ZDF</v>
          </cell>
          <cell r="I10" t="str">
            <v>W</v>
          </cell>
          <cell r="J10" t="str">
            <v>JB</v>
          </cell>
          <cell r="L10" t="str">
            <v>PC</v>
          </cell>
          <cell r="N10">
            <v>0</v>
          </cell>
          <cell r="O10">
            <v>0</v>
          </cell>
          <cell r="Q10">
            <v>0</v>
          </cell>
          <cell r="R10">
            <v>0</v>
          </cell>
          <cell r="S10" t="str">
            <v>211RT142</v>
          </cell>
          <cell r="T10" t="str">
            <v>2A</v>
          </cell>
          <cell r="U10" t="str">
            <v>M11</v>
          </cell>
          <cell r="V10" t="str">
            <v>V</v>
          </cell>
          <cell r="W10" t="str">
            <v>SHRD01</v>
          </cell>
          <cell r="X10" t="str">
            <v>X</v>
          </cell>
          <cell r="Y10">
            <v>45</v>
          </cell>
          <cell r="Z10">
            <v>5</v>
          </cell>
          <cell r="AA10" t="str">
            <v>PD</v>
          </cell>
          <cell r="AB10">
            <v>0.1</v>
          </cell>
          <cell r="AC10">
            <v>5000</v>
          </cell>
          <cell r="AD10" t="str">
            <v>WB</v>
          </cell>
          <cell r="AE10">
            <v>5000</v>
          </cell>
          <cell r="AF10">
            <v>0</v>
          </cell>
          <cell r="AG10">
            <v>20041123</v>
          </cell>
          <cell r="AJ10">
            <v>36268</v>
          </cell>
          <cell r="AK10">
            <v>3627</v>
          </cell>
          <cell r="AL10">
            <v>36268</v>
          </cell>
          <cell r="AM10">
            <v>0</v>
          </cell>
          <cell r="AN10">
            <v>0</v>
          </cell>
          <cell r="AO10">
            <v>36340</v>
          </cell>
          <cell r="AP10">
            <v>3635</v>
          </cell>
          <cell r="AQ10">
            <v>343.33</v>
          </cell>
          <cell r="AR10">
            <v>171.67</v>
          </cell>
          <cell r="AS10">
            <v>5000</v>
          </cell>
          <cell r="AT10">
            <v>416</v>
          </cell>
          <cell r="AU10">
            <v>68</v>
          </cell>
          <cell r="AV10">
            <v>0</v>
          </cell>
          <cell r="AW10">
            <v>20050516</v>
          </cell>
          <cell r="AZ10">
            <v>0</v>
          </cell>
          <cell r="BA10">
            <v>0</v>
          </cell>
          <cell r="BB10">
            <v>0</v>
          </cell>
          <cell r="BC10">
            <v>20041122</v>
          </cell>
          <cell r="BD10" t="str">
            <v>ロット制約品</v>
          </cell>
          <cell r="BE10" t="str">
            <v>CR1/164870FV(PLC)</v>
          </cell>
          <cell r="BG10" t="str">
            <v>ﾀﾝﾋﾟﾃｲｺｳ                 R</v>
          </cell>
          <cell r="BH10" t="str">
            <v>RESISTOR 487R 1% 0.063W</v>
          </cell>
          <cell r="BI10">
            <v>20050521</v>
          </cell>
          <cell r="BJ10" t="str">
            <v>J</v>
          </cell>
          <cell r="BK10" t="str">
            <v>J</v>
          </cell>
          <cell r="BM10">
            <v>0</v>
          </cell>
        </row>
        <row r="11">
          <cell r="B11" t="str">
            <v>511T826</v>
          </cell>
          <cell r="C11">
            <v>1710</v>
          </cell>
          <cell r="D11" t="str">
            <v>S2G</v>
          </cell>
          <cell r="F11">
            <v>0</v>
          </cell>
          <cell r="G11">
            <v>25</v>
          </cell>
          <cell r="H11" t="str">
            <v>ZDF</v>
          </cell>
          <cell r="I11" t="str">
            <v>W</v>
          </cell>
          <cell r="J11" t="str">
            <v>JB</v>
          </cell>
          <cell r="L11" t="str">
            <v>PC</v>
          </cell>
          <cell r="N11">
            <v>0</v>
          </cell>
          <cell r="O11">
            <v>0</v>
          </cell>
          <cell r="Q11">
            <v>0</v>
          </cell>
          <cell r="R11">
            <v>0</v>
          </cell>
          <cell r="S11" t="str">
            <v>211RT041</v>
          </cell>
          <cell r="T11" t="str">
            <v>2A</v>
          </cell>
          <cell r="U11" t="str">
            <v>M21</v>
          </cell>
          <cell r="V11" t="str">
            <v>Z</v>
          </cell>
          <cell r="X11" t="str">
            <v>X</v>
          </cell>
          <cell r="Y11">
            <v>45</v>
          </cell>
          <cell r="Z11">
            <v>5</v>
          </cell>
          <cell r="AA11" t="str">
            <v>PD</v>
          </cell>
          <cell r="AB11">
            <v>7.0000000000000007E-2</v>
          </cell>
          <cell r="AC11">
            <v>5000</v>
          </cell>
          <cell r="AD11" t="str">
            <v>WB</v>
          </cell>
          <cell r="AE11">
            <v>5000</v>
          </cell>
          <cell r="AF11">
            <v>0</v>
          </cell>
          <cell r="AG11">
            <v>20041123</v>
          </cell>
          <cell r="AJ11">
            <v>29408</v>
          </cell>
          <cell r="AK11">
            <v>2059</v>
          </cell>
          <cell r="AL11">
            <v>29408</v>
          </cell>
          <cell r="AM11">
            <v>0</v>
          </cell>
          <cell r="AN11">
            <v>0</v>
          </cell>
          <cell r="AO11">
            <v>29408</v>
          </cell>
          <cell r="AP11">
            <v>2055</v>
          </cell>
          <cell r="AQ11">
            <v>98.67</v>
          </cell>
          <cell r="AR11">
            <v>49.33</v>
          </cell>
          <cell r="AS11">
            <v>5000</v>
          </cell>
          <cell r="AT11">
            <v>20</v>
          </cell>
          <cell r="AU11">
            <v>10</v>
          </cell>
          <cell r="AV11">
            <v>0</v>
          </cell>
          <cell r="AW11">
            <v>20050516</v>
          </cell>
          <cell r="AZ11">
            <v>0</v>
          </cell>
          <cell r="BA11">
            <v>0</v>
          </cell>
          <cell r="BB11">
            <v>0</v>
          </cell>
          <cell r="BC11">
            <v>20041122</v>
          </cell>
          <cell r="BD11" t="str">
            <v>ロット制約品</v>
          </cell>
          <cell r="BE11" t="str">
            <v>CR1/16105JV(PLC)</v>
          </cell>
          <cell r="BG11" t="str">
            <v>R                        R</v>
          </cell>
          <cell r="BI11">
            <v>20050521</v>
          </cell>
          <cell r="BJ11" t="str">
            <v>J</v>
          </cell>
          <cell r="BK11" t="str">
            <v>J</v>
          </cell>
          <cell r="BM11">
            <v>0</v>
          </cell>
        </row>
        <row r="12">
          <cell r="B12" t="str">
            <v>511T829</v>
          </cell>
          <cell r="C12">
            <v>1710</v>
          </cell>
          <cell r="D12" t="str">
            <v>S2G</v>
          </cell>
          <cell r="F12">
            <v>0</v>
          </cell>
          <cell r="G12">
            <v>25</v>
          </cell>
          <cell r="H12" t="str">
            <v>ZDF</v>
          </cell>
          <cell r="I12" t="str">
            <v>W</v>
          </cell>
          <cell r="J12" t="str">
            <v>JB</v>
          </cell>
          <cell r="L12" t="str">
            <v>PC</v>
          </cell>
          <cell r="N12">
            <v>0</v>
          </cell>
          <cell r="O12">
            <v>0</v>
          </cell>
          <cell r="Q12">
            <v>0</v>
          </cell>
          <cell r="R12">
            <v>0</v>
          </cell>
          <cell r="S12" t="str">
            <v>211PLC14</v>
          </cell>
          <cell r="T12" t="str">
            <v>2A</v>
          </cell>
          <cell r="U12" t="str">
            <v>M21</v>
          </cell>
          <cell r="V12" t="str">
            <v>Z</v>
          </cell>
          <cell r="X12" t="str">
            <v>X</v>
          </cell>
          <cell r="Y12">
            <v>45</v>
          </cell>
          <cell r="Z12">
            <v>5</v>
          </cell>
          <cell r="AA12" t="str">
            <v>PD</v>
          </cell>
          <cell r="AB12">
            <v>7.0000000000000007E-2</v>
          </cell>
          <cell r="AC12">
            <v>5000</v>
          </cell>
          <cell r="AD12" t="str">
            <v>WB</v>
          </cell>
          <cell r="AE12">
            <v>5000</v>
          </cell>
          <cell r="AF12">
            <v>0</v>
          </cell>
          <cell r="AG12">
            <v>20041123</v>
          </cell>
          <cell r="AJ12">
            <v>7996</v>
          </cell>
          <cell r="AK12">
            <v>560</v>
          </cell>
          <cell r="AL12">
            <v>7996</v>
          </cell>
          <cell r="AM12">
            <v>0</v>
          </cell>
          <cell r="AN12">
            <v>0</v>
          </cell>
          <cell r="AO12">
            <v>8032</v>
          </cell>
          <cell r="AP12">
            <v>563</v>
          </cell>
          <cell r="AQ12">
            <v>294.67</v>
          </cell>
          <cell r="AR12">
            <v>147.33000000000001</v>
          </cell>
          <cell r="AS12">
            <v>0</v>
          </cell>
          <cell r="AT12">
            <v>208</v>
          </cell>
          <cell r="AU12">
            <v>64</v>
          </cell>
          <cell r="AV12">
            <v>0</v>
          </cell>
          <cell r="AW12">
            <v>20050516</v>
          </cell>
          <cell r="AZ12">
            <v>0</v>
          </cell>
          <cell r="BA12">
            <v>0</v>
          </cell>
          <cell r="BB12">
            <v>0</v>
          </cell>
          <cell r="BC12">
            <v>20041122</v>
          </cell>
          <cell r="BD12" t="str">
            <v>ロット制約品</v>
          </cell>
          <cell r="BE12" t="str">
            <v>CR1/16124JV(PLC)</v>
          </cell>
          <cell r="BG12" t="str">
            <v>R                        R</v>
          </cell>
          <cell r="BI12">
            <v>20050521</v>
          </cell>
          <cell r="BJ12" t="str">
            <v>J</v>
          </cell>
          <cell r="BK12" t="str">
            <v>J</v>
          </cell>
          <cell r="BM12">
            <v>0</v>
          </cell>
        </row>
        <row r="13">
          <cell r="B13" t="str">
            <v>511T835</v>
          </cell>
          <cell r="C13">
            <v>1710</v>
          </cell>
          <cell r="D13" t="str">
            <v>S2G</v>
          </cell>
          <cell r="F13">
            <v>0</v>
          </cell>
          <cell r="G13">
            <v>25</v>
          </cell>
          <cell r="H13" t="str">
            <v>ZDF</v>
          </cell>
          <cell r="I13" t="str">
            <v>W</v>
          </cell>
          <cell r="J13" t="str">
            <v>JB</v>
          </cell>
          <cell r="L13" t="str">
            <v>PC</v>
          </cell>
          <cell r="N13">
            <v>0</v>
          </cell>
          <cell r="O13">
            <v>0</v>
          </cell>
          <cell r="Q13">
            <v>0</v>
          </cell>
          <cell r="R13">
            <v>0</v>
          </cell>
          <cell r="S13" t="str">
            <v>211RT037</v>
          </cell>
          <cell r="T13" t="str">
            <v>2A</v>
          </cell>
          <cell r="U13" t="str">
            <v>M21</v>
          </cell>
          <cell r="V13" t="str">
            <v>Z</v>
          </cell>
          <cell r="X13" t="str">
            <v>X</v>
          </cell>
          <cell r="Y13">
            <v>45</v>
          </cell>
          <cell r="Z13">
            <v>5</v>
          </cell>
          <cell r="AA13" t="str">
            <v>PD</v>
          </cell>
          <cell r="AB13">
            <v>7.0000000000000007E-2</v>
          </cell>
          <cell r="AC13">
            <v>5000</v>
          </cell>
          <cell r="AD13" t="str">
            <v>WB</v>
          </cell>
          <cell r="AE13">
            <v>5000</v>
          </cell>
          <cell r="AF13">
            <v>0</v>
          </cell>
          <cell r="AG13">
            <v>20041123</v>
          </cell>
          <cell r="AJ13">
            <v>15939</v>
          </cell>
          <cell r="AK13">
            <v>1116</v>
          </cell>
          <cell r="AL13">
            <v>15939</v>
          </cell>
          <cell r="AM13">
            <v>0</v>
          </cell>
          <cell r="AN13">
            <v>0</v>
          </cell>
          <cell r="AO13">
            <v>15939</v>
          </cell>
          <cell r="AP13">
            <v>1115</v>
          </cell>
          <cell r="AQ13">
            <v>376.83</v>
          </cell>
          <cell r="AR13">
            <v>188.42</v>
          </cell>
          <cell r="AS13">
            <v>5000</v>
          </cell>
          <cell r="AT13">
            <v>100</v>
          </cell>
          <cell r="AU13">
            <v>50</v>
          </cell>
          <cell r="AV13">
            <v>0</v>
          </cell>
          <cell r="AW13">
            <v>20050516</v>
          </cell>
          <cell r="AZ13">
            <v>0</v>
          </cell>
          <cell r="BA13">
            <v>0</v>
          </cell>
          <cell r="BB13">
            <v>0</v>
          </cell>
          <cell r="BC13">
            <v>20041122</v>
          </cell>
          <cell r="BD13" t="str">
            <v>ロット制約品</v>
          </cell>
          <cell r="BE13" t="str">
            <v>CR1/16512JV(PLC)</v>
          </cell>
          <cell r="BG13" t="str">
            <v>R                        R</v>
          </cell>
          <cell r="BI13">
            <v>20050521</v>
          </cell>
          <cell r="BJ13" t="str">
            <v>J</v>
          </cell>
          <cell r="BK13" t="str">
            <v>J</v>
          </cell>
          <cell r="BM13">
            <v>0</v>
          </cell>
        </row>
        <row r="14">
          <cell r="B14" t="str">
            <v>511T838</v>
          </cell>
          <cell r="C14">
            <v>1710</v>
          </cell>
          <cell r="D14" t="str">
            <v>S2G</v>
          </cell>
          <cell r="F14">
            <v>0</v>
          </cell>
          <cell r="G14">
            <v>25</v>
          </cell>
          <cell r="H14" t="str">
            <v>ZDF</v>
          </cell>
          <cell r="I14" t="str">
            <v>W</v>
          </cell>
          <cell r="J14" t="str">
            <v>JB</v>
          </cell>
          <cell r="L14" t="str">
            <v>PC</v>
          </cell>
          <cell r="N14">
            <v>0</v>
          </cell>
          <cell r="O14">
            <v>0</v>
          </cell>
          <cell r="Q14">
            <v>0</v>
          </cell>
          <cell r="R14">
            <v>0</v>
          </cell>
          <cell r="S14" t="str">
            <v>211RT142</v>
          </cell>
          <cell r="T14" t="str">
            <v>2A</v>
          </cell>
          <cell r="U14" t="str">
            <v>M21</v>
          </cell>
          <cell r="V14" t="str">
            <v>J</v>
          </cell>
          <cell r="X14" t="str">
            <v>X</v>
          </cell>
          <cell r="Y14">
            <v>45</v>
          </cell>
          <cell r="Z14">
            <v>5</v>
          </cell>
          <cell r="AA14" t="str">
            <v>PD</v>
          </cell>
          <cell r="AB14">
            <v>0.1</v>
          </cell>
          <cell r="AC14">
            <v>5000</v>
          </cell>
          <cell r="AD14" t="str">
            <v>WB</v>
          </cell>
          <cell r="AE14">
            <v>5000</v>
          </cell>
          <cell r="AF14">
            <v>0</v>
          </cell>
          <cell r="AG14">
            <v>20050510</v>
          </cell>
          <cell r="AJ14">
            <v>9850</v>
          </cell>
          <cell r="AK14">
            <v>985</v>
          </cell>
          <cell r="AL14">
            <v>9850</v>
          </cell>
          <cell r="AM14">
            <v>0</v>
          </cell>
          <cell r="AN14">
            <v>0</v>
          </cell>
          <cell r="AO14">
            <v>9850</v>
          </cell>
          <cell r="AP14">
            <v>984</v>
          </cell>
          <cell r="AQ14">
            <v>25</v>
          </cell>
          <cell r="AR14">
            <v>12.5</v>
          </cell>
          <cell r="AS14">
            <v>5000</v>
          </cell>
          <cell r="AT14">
            <v>0</v>
          </cell>
          <cell r="AU14">
            <v>0</v>
          </cell>
          <cell r="AV14">
            <v>0</v>
          </cell>
          <cell r="AW14">
            <v>20050516</v>
          </cell>
          <cell r="AZ14">
            <v>0</v>
          </cell>
          <cell r="BA14">
            <v>0</v>
          </cell>
          <cell r="BB14">
            <v>0</v>
          </cell>
          <cell r="BC14">
            <v>20041122</v>
          </cell>
          <cell r="BD14" t="str">
            <v>ロット制約品</v>
          </cell>
          <cell r="BE14" t="str">
            <v>CR1/161691FV(PLC)</v>
          </cell>
          <cell r="BG14" t="str">
            <v>R                        R</v>
          </cell>
          <cell r="BI14">
            <v>20050521</v>
          </cell>
          <cell r="BJ14" t="str">
            <v>J</v>
          </cell>
          <cell r="BK14" t="str">
            <v>J</v>
          </cell>
          <cell r="BM14">
            <v>0</v>
          </cell>
        </row>
        <row r="15">
          <cell r="B15" t="str">
            <v>511T849</v>
          </cell>
          <cell r="C15">
            <v>1710</v>
          </cell>
          <cell r="D15" t="str">
            <v>S2G</v>
          </cell>
          <cell r="F15">
            <v>0</v>
          </cell>
          <cell r="G15">
            <v>25</v>
          </cell>
          <cell r="H15" t="str">
            <v>ZDF</v>
          </cell>
          <cell r="I15" t="str">
            <v>H</v>
          </cell>
          <cell r="J15" t="str">
            <v>JB</v>
          </cell>
          <cell r="L15" t="str">
            <v>PC</v>
          </cell>
          <cell r="N15">
            <v>0</v>
          </cell>
          <cell r="O15">
            <v>0</v>
          </cell>
          <cell r="Q15">
            <v>0</v>
          </cell>
          <cell r="R15">
            <v>0</v>
          </cell>
          <cell r="S15" t="str">
            <v>211RT051</v>
          </cell>
          <cell r="T15" t="str">
            <v>2A</v>
          </cell>
          <cell r="U15" t="str">
            <v>M21</v>
          </cell>
          <cell r="V15">
            <v>8</v>
          </cell>
          <cell r="X15" t="str">
            <v>X</v>
          </cell>
          <cell r="Y15">
            <v>45</v>
          </cell>
          <cell r="Z15">
            <v>5</v>
          </cell>
          <cell r="AA15" t="str">
            <v>PD</v>
          </cell>
          <cell r="AB15">
            <v>7.0000000000000007E-2</v>
          </cell>
          <cell r="AC15">
            <v>5000</v>
          </cell>
          <cell r="AD15" t="str">
            <v>WB</v>
          </cell>
          <cell r="AE15">
            <v>5000</v>
          </cell>
          <cell r="AF15">
            <v>0</v>
          </cell>
          <cell r="AG15">
            <v>20041123</v>
          </cell>
          <cell r="AJ15">
            <v>9125</v>
          </cell>
          <cell r="AK15">
            <v>639</v>
          </cell>
          <cell r="AL15">
            <v>9125</v>
          </cell>
          <cell r="AM15">
            <v>0</v>
          </cell>
          <cell r="AN15">
            <v>0</v>
          </cell>
          <cell r="AO15">
            <v>9125</v>
          </cell>
          <cell r="AP15">
            <v>638</v>
          </cell>
          <cell r="AQ15">
            <v>112.5</v>
          </cell>
          <cell r="AR15">
            <v>56.25</v>
          </cell>
          <cell r="AS15">
            <v>5000</v>
          </cell>
          <cell r="AT15">
            <v>0</v>
          </cell>
          <cell r="AU15">
            <v>0</v>
          </cell>
          <cell r="AV15">
            <v>0</v>
          </cell>
          <cell r="AW15">
            <v>20050516</v>
          </cell>
          <cell r="AZ15">
            <v>0</v>
          </cell>
          <cell r="BA15">
            <v>0</v>
          </cell>
          <cell r="BB15">
            <v>0</v>
          </cell>
          <cell r="BC15">
            <v>20041122</v>
          </cell>
          <cell r="BD15" t="str">
            <v>ロット制約品</v>
          </cell>
          <cell r="BE15" t="str">
            <v>CR1/16 330JV</v>
          </cell>
          <cell r="BG15" t="str">
            <v>ﾀﾝｿﾋﾏｸﾃｲｺｳ               RDT-CARBON</v>
          </cell>
          <cell r="BH15" t="str">
            <v>CR1/16 330JV</v>
          </cell>
          <cell r="BI15">
            <v>20050521</v>
          </cell>
          <cell r="BJ15" t="str">
            <v>J</v>
          </cell>
          <cell r="BK15" t="str">
            <v>J</v>
          </cell>
          <cell r="BM15">
            <v>0</v>
          </cell>
        </row>
        <row r="16">
          <cell r="B16" t="str">
            <v>511T860</v>
          </cell>
          <cell r="C16">
            <v>1710</v>
          </cell>
          <cell r="D16" t="str">
            <v>S2G</v>
          </cell>
          <cell r="F16">
            <v>0</v>
          </cell>
          <cell r="G16">
            <v>21</v>
          </cell>
          <cell r="H16" t="str">
            <v>ZDF</v>
          </cell>
          <cell r="I16" t="str">
            <v>H</v>
          </cell>
          <cell r="J16" t="str">
            <v>JF</v>
          </cell>
          <cell r="L16" t="str">
            <v>PC</v>
          </cell>
          <cell r="N16">
            <v>0</v>
          </cell>
          <cell r="O16">
            <v>0</v>
          </cell>
          <cell r="Q16">
            <v>0</v>
          </cell>
          <cell r="R16">
            <v>0</v>
          </cell>
          <cell r="T16" t="str">
            <v>2A</v>
          </cell>
          <cell r="U16" t="str">
            <v>M21</v>
          </cell>
          <cell r="V16" t="str">
            <v>I</v>
          </cell>
          <cell r="Y16">
            <v>14</v>
          </cell>
          <cell r="Z16">
            <v>5</v>
          </cell>
          <cell r="AA16" t="str">
            <v>X0</v>
          </cell>
          <cell r="AB16">
            <v>0.1</v>
          </cell>
          <cell r="AC16">
            <v>5000</v>
          </cell>
          <cell r="AD16" t="str">
            <v>WB</v>
          </cell>
          <cell r="AE16">
            <v>5000</v>
          </cell>
          <cell r="AF16">
            <v>0</v>
          </cell>
          <cell r="AG16">
            <v>0</v>
          </cell>
          <cell r="AJ16">
            <v>0</v>
          </cell>
          <cell r="AK16">
            <v>0</v>
          </cell>
          <cell r="AL16">
            <v>0</v>
          </cell>
          <cell r="AM16">
            <v>0</v>
          </cell>
          <cell r="AN16">
            <v>0</v>
          </cell>
          <cell r="AO16">
            <v>0</v>
          </cell>
          <cell r="AP16">
            <v>0</v>
          </cell>
          <cell r="AQ16">
            <v>0</v>
          </cell>
          <cell r="AR16">
            <v>0</v>
          </cell>
          <cell r="AS16">
            <v>0</v>
          </cell>
          <cell r="AT16">
            <v>0</v>
          </cell>
          <cell r="AU16">
            <v>0</v>
          </cell>
          <cell r="AV16">
            <v>0</v>
          </cell>
          <cell r="AZ16">
            <v>0</v>
          </cell>
          <cell r="BA16">
            <v>0</v>
          </cell>
          <cell r="BB16">
            <v>0</v>
          </cell>
          <cell r="BC16">
            <v>20041201</v>
          </cell>
          <cell r="BD16" t="str">
            <v>購入倉庫品</v>
          </cell>
          <cell r="BE16" t="str">
            <v>CR1/10 000V[PLC]</v>
          </cell>
          <cell r="BG16" t="str">
            <v>ﾀﾝｿﾋﾏｸ ﾃｲｺｳ              RDT-CARBON</v>
          </cell>
          <cell r="BH16" t="str">
            <v>PLC200Mｲｶﾞｲ ｼﾖｳｷﾝｼ ﾅﾏﾘﾌﾘｰﾋﾝ ﾃｲｺｳ ﾀﾝｿﾋﾏｸ 1/10W +-100PPM 0ｵｰﾑ ﾃｰﾋﾟﾝｸﾞﾋﾝ</v>
          </cell>
          <cell r="BI16">
            <v>20050521</v>
          </cell>
          <cell r="BJ16" t="str">
            <v>I</v>
          </cell>
          <cell r="BK16" t="str">
            <v>J</v>
          </cell>
          <cell r="BM16">
            <v>0</v>
          </cell>
        </row>
        <row r="17">
          <cell r="B17" t="str">
            <v>511T861</v>
          </cell>
          <cell r="C17">
            <v>1710</v>
          </cell>
          <cell r="D17" t="str">
            <v>S2G</v>
          </cell>
          <cell r="F17">
            <v>0</v>
          </cell>
          <cell r="G17">
            <v>21</v>
          </cell>
          <cell r="H17" t="str">
            <v>ZDF</v>
          </cell>
          <cell r="I17" t="str">
            <v>H</v>
          </cell>
          <cell r="J17" t="str">
            <v>JF</v>
          </cell>
          <cell r="L17" t="str">
            <v>PC</v>
          </cell>
          <cell r="N17">
            <v>0</v>
          </cell>
          <cell r="O17">
            <v>0</v>
          </cell>
          <cell r="Q17">
            <v>0</v>
          </cell>
          <cell r="R17">
            <v>0</v>
          </cell>
          <cell r="T17" t="str">
            <v>2A</v>
          </cell>
          <cell r="U17" t="str">
            <v>M21</v>
          </cell>
          <cell r="V17" t="str">
            <v>I</v>
          </cell>
          <cell r="Y17">
            <v>14</v>
          </cell>
          <cell r="Z17">
            <v>5</v>
          </cell>
          <cell r="AA17" t="str">
            <v>X0</v>
          </cell>
          <cell r="AB17">
            <v>0.12</v>
          </cell>
          <cell r="AC17">
            <v>5000</v>
          </cell>
          <cell r="AD17" t="str">
            <v>WB</v>
          </cell>
          <cell r="AE17">
            <v>5000</v>
          </cell>
          <cell r="AF17">
            <v>0</v>
          </cell>
          <cell r="AG17">
            <v>0</v>
          </cell>
          <cell r="AJ17">
            <v>0</v>
          </cell>
          <cell r="AK17">
            <v>0</v>
          </cell>
          <cell r="AL17">
            <v>0</v>
          </cell>
          <cell r="AM17">
            <v>0</v>
          </cell>
          <cell r="AN17">
            <v>0</v>
          </cell>
          <cell r="AO17">
            <v>0</v>
          </cell>
          <cell r="AP17">
            <v>0</v>
          </cell>
          <cell r="AQ17">
            <v>0</v>
          </cell>
          <cell r="AR17">
            <v>0</v>
          </cell>
          <cell r="AS17">
            <v>0</v>
          </cell>
          <cell r="AT17">
            <v>0</v>
          </cell>
          <cell r="AU17">
            <v>0</v>
          </cell>
          <cell r="AV17">
            <v>0</v>
          </cell>
          <cell r="AZ17">
            <v>0</v>
          </cell>
          <cell r="BA17">
            <v>0</v>
          </cell>
          <cell r="BB17">
            <v>0</v>
          </cell>
          <cell r="BC17">
            <v>20041201</v>
          </cell>
          <cell r="BD17" t="str">
            <v>購入倉庫品</v>
          </cell>
          <cell r="BE17" t="str">
            <v>CR1/10 100 FV[PLC]</v>
          </cell>
          <cell r="BG17" t="str">
            <v>ﾀﾝｿﾋﾏｸ ﾃｲｺｳ              RDT-CARBON</v>
          </cell>
          <cell r="BH17" t="str">
            <v>PLC200Mｲｶﾞｲ ｼﾖｳｷﾝｼ ﾅﾏﾘﾌﾘｰﾋﾝ ﾃｲｺｳ ﾀﾝｿﾋﾏｸ 1/10W +-100PPM 10ｵｰﾑ +-1% ﾃｰﾋﾟﾝｸﾞﾋﾝ</v>
          </cell>
          <cell r="BI17">
            <v>20050521</v>
          </cell>
          <cell r="BJ17" t="str">
            <v>I</v>
          </cell>
          <cell r="BK17" t="str">
            <v>J</v>
          </cell>
          <cell r="BM17">
            <v>0</v>
          </cell>
        </row>
        <row r="18">
          <cell r="B18" t="str">
            <v>511T862</v>
          </cell>
          <cell r="C18">
            <v>1710</v>
          </cell>
          <cell r="D18" t="str">
            <v>S2G</v>
          </cell>
          <cell r="F18">
            <v>0</v>
          </cell>
          <cell r="G18">
            <v>21</v>
          </cell>
          <cell r="H18" t="str">
            <v>ZDF</v>
          </cell>
          <cell r="I18" t="str">
            <v>H</v>
          </cell>
          <cell r="J18" t="str">
            <v>JF</v>
          </cell>
          <cell r="L18" t="str">
            <v>PC</v>
          </cell>
          <cell r="N18">
            <v>0</v>
          </cell>
          <cell r="O18">
            <v>0</v>
          </cell>
          <cell r="Q18">
            <v>0</v>
          </cell>
          <cell r="R18">
            <v>0</v>
          </cell>
          <cell r="T18" t="str">
            <v>2A</v>
          </cell>
          <cell r="U18" t="str">
            <v>M21</v>
          </cell>
          <cell r="V18" t="str">
            <v>I</v>
          </cell>
          <cell r="Y18">
            <v>14</v>
          </cell>
          <cell r="Z18">
            <v>5</v>
          </cell>
          <cell r="AA18" t="str">
            <v>X0</v>
          </cell>
          <cell r="AB18">
            <v>0.12</v>
          </cell>
          <cell r="AC18">
            <v>5000</v>
          </cell>
          <cell r="AD18" t="str">
            <v>WB</v>
          </cell>
          <cell r="AE18">
            <v>5000</v>
          </cell>
          <cell r="AF18">
            <v>0</v>
          </cell>
          <cell r="AG18">
            <v>0</v>
          </cell>
          <cell r="AJ18">
            <v>0</v>
          </cell>
          <cell r="AK18">
            <v>0</v>
          </cell>
          <cell r="AL18">
            <v>0</v>
          </cell>
          <cell r="AM18">
            <v>0</v>
          </cell>
          <cell r="AN18">
            <v>0</v>
          </cell>
          <cell r="AO18">
            <v>0</v>
          </cell>
          <cell r="AP18">
            <v>0</v>
          </cell>
          <cell r="AQ18">
            <v>0</v>
          </cell>
          <cell r="AR18">
            <v>0</v>
          </cell>
          <cell r="AS18">
            <v>0</v>
          </cell>
          <cell r="AT18">
            <v>0</v>
          </cell>
          <cell r="AU18">
            <v>0</v>
          </cell>
          <cell r="AV18">
            <v>0</v>
          </cell>
          <cell r="AZ18">
            <v>0</v>
          </cell>
          <cell r="BA18">
            <v>0</v>
          </cell>
          <cell r="BB18">
            <v>0</v>
          </cell>
          <cell r="BC18">
            <v>20041201</v>
          </cell>
          <cell r="BD18" t="str">
            <v>購入倉庫品</v>
          </cell>
          <cell r="BE18" t="str">
            <v>CR1/10 101 F V[PLC]</v>
          </cell>
          <cell r="BG18" t="str">
            <v>ﾀﾝｿﾋﾏｸ ﾃｲｺｳ              RDT-CARBON</v>
          </cell>
          <cell r="BH18" t="str">
            <v>PLC200Mｲｶﾞｲ ｼﾖｳｷﾝｼ ﾅﾏﾘﾌﾘｰﾋﾝ ﾃｲｺｳ ﾀﾝｿﾋﾏｸ 1/10W +-100PPM 100ｵｰﾑ +-1% ﾃ-ﾋﾟﾝｸﾞﾋﾝ</v>
          </cell>
          <cell r="BI18">
            <v>20050521</v>
          </cell>
          <cell r="BJ18" t="str">
            <v>I</v>
          </cell>
          <cell r="BK18" t="str">
            <v>J</v>
          </cell>
          <cell r="BM18">
            <v>0</v>
          </cell>
        </row>
        <row r="19">
          <cell r="B19" t="str">
            <v>511T863</v>
          </cell>
          <cell r="C19">
            <v>1710</v>
          </cell>
          <cell r="D19" t="str">
            <v>S2G</v>
          </cell>
          <cell r="F19">
            <v>0</v>
          </cell>
          <cell r="G19">
            <v>21</v>
          </cell>
          <cell r="H19" t="str">
            <v>ZDF</v>
          </cell>
          <cell r="I19" t="str">
            <v>H</v>
          </cell>
          <cell r="J19" t="str">
            <v>JF</v>
          </cell>
          <cell r="L19" t="str">
            <v>PC</v>
          </cell>
          <cell r="N19">
            <v>0</v>
          </cell>
          <cell r="O19">
            <v>0</v>
          </cell>
          <cell r="Q19">
            <v>0</v>
          </cell>
          <cell r="R19">
            <v>0</v>
          </cell>
          <cell r="T19" t="str">
            <v>2A</v>
          </cell>
          <cell r="U19" t="str">
            <v>M21</v>
          </cell>
          <cell r="V19" t="str">
            <v>I</v>
          </cell>
          <cell r="Y19">
            <v>14</v>
          </cell>
          <cell r="Z19">
            <v>5</v>
          </cell>
          <cell r="AA19" t="str">
            <v>X0</v>
          </cell>
          <cell r="AB19">
            <v>0.12</v>
          </cell>
          <cell r="AC19">
            <v>5000</v>
          </cell>
          <cell r="AD19" t="str">
            <v>WB</v>
          </cell>
          <cell r="AE19">
            <v>5000</v>
          </cell>
          <cell r="AF19">
            <v>0</v>
          </cell>
          <cell r="AG19">
            <v>0</v>
          </cell>
          <cell r="AJ19">
            <v>0</v>
          </cell>
          <cell r="AK19">
            <v>0</v>
          </cell>
          <cell r="AL19">
            <v>0</v>
          </cell>
          <cell r="AM19">
            <v>0</v>
          </cell>
          <cell r="AN19">
            <v>0</v>
          </cell>
          <cell r="AO19">
            <v>0</v>
          </cell>
          <cell r="AP19">
            <v>0</v>
          </cell>
          <cell r="AQ19">
            <v>0</v>
          </cell>
          <cell r="AR19">
            <v>0</v>
          </cell>
          <cell r="AS19">
            <v>0</v>
          </cell>
          <cell r="AT19">
            <v>0</v>
          </cell>
          <cell r="AU19">
            <v>0</v>
          </cell>
          <cell r="AV19">
            <v>0</v>
          </cell>
          <cell r="AZ19">
            <v>0</v>
          </cell>
          <cell r="BA19">
            <v>0</v>
          </cell>
          <cell r="BB19">
            <v>0</v>
          </cell>
          <cell r="BC19">
            <v>20041201</v>
          </cell>
          <cell r="BD19" t="str">
            <v>購入倉庫品</v>
          </cell>
          <cell r="BE19" t="str">
            <v>CR1/10 102 F V[PLC]</v>
          </cell>
          <cell r="BG19" t="str">
            <v>ﾀﾝｿﾋﾏｸ ﾃｲｺｳ              RDT-CARBON</v>
          </cell>
          <cell r="BH19" t="str">
            <v>PLC200Mｲｶﾞｲ ｼﾖｳｷﾝｼ ﾅﾏﾘﾌﾘｰﾋﾝ ﾃｲｺｳ ﾀﾝｿﾋﾏｸ 1/10W +-100PPM 1Kｵｰﾑ +-1% ﾃｰﾋﾟﾝｸﾞﾋﾝ</v>
          </cell>
          <cell r="BI19">
            <v>20050521</v>
          </cell>
          <cell r="BJ19" t="str">
            <v>I</v>
          </cell>
          <cell r="BK19" t="str">
            <v>J</v>
          </cell>
          <cell r="BM19">
            <v>0</v>
          </cell>
        </row>
        <row r="20">
          <cell r="B20" t="str">
            <v>511T864</v>
          </cell>
          <cell r="C20">
            <v>1710</v>
          </cell>
          <cell r="D20" t="str">
            <v>S2G</v>
          </cell>
          <cell r="F20">
            <v>0</v>
          </cell>
          <cell r="G20">
            <v>21</v>
          </cell>
          <cell r="H20" t="str">
            <v>ZDF</v>
          </cell>
          <cell r="I20" t="str">
            <v>H</v>
          </cell>
          <cell r="J20" t="str">
            <v>JF</v>
          </cell>
          <cell r="L20" t="str">
            <v>PC</v>
          </cell>
          <cell r="N20">
            <v>0</v>
          </cell>
          <cell r="O20">
            <v>0</v>
          </cell>
          <cell r="Q20">
            <v>0</v>
          </cell>
          <cell r="R20">
            <v>0</v>
          </cell>
          <cell r="T20" t="str">
            <v>2A</v>
          </cell>
          <cell r="U20" t="str">
            <v>M21</v>
          </cell>
          <cell r="V20" t="str">
            <v>I</v>
          </cell>
          <cell r="Y20">
            <v>14</v>
          </cell>
          <cell r="Z20">
            <v>5</v>
          </cell>
          <cell r="AA20" t="str">
            <v>X0</v>
          </cell>
          <cell r="AB20">
            <v>0.13</v>
          </cell>
          <cell r="AC20">
            <v>5000</v>
          </cell>
          <cell r="AD20" t="str">
            <v>WB</v>
          </cell>
          <cell r="AE20">
            <v>5000</v>
          </cell>
          <cell r="AF20">
            <v>0</v>
          </cell>
          <cell r="AG20">
            <v>0</v>
          </cell>
          <cell r="AJ20">
            <v>0</v>
          </cell>
          <cell r="AK20">
            <v>0</v>
          </cell>
          <cell r="AL20">
            <v>0</v>
          </cell>
          <cell r="AM20">
            <v>0</v>
          </cell>
          <cell r="AN20">
            <v>0</v>
          </cell>
          <cell r="AO20">
            <v>0</v>
          </cell>
          <cell r="AP20">
            <v>0</v>
          </cell>
          <cell r="AQ20">
            <v>0</v>
          </cell>
          <cell r="AR20">
            <v>0</v>
          </cell>
          <cell r="AS20">
            <v>0</v>
          </cell>
          <cell r="AT20">
            <v>0</v>
          </cell>
          <cell r="AU20">
            <v>0</v>
          </cell>
          <cell r="AV20">
            <v>0</v>
          </cell>
          <cell r="AZ20">
            <v>0</v>
          </cell>
          <cell r="BA20">
            <v>0</v>
          </cell>
          <cell r="BB20">
            <v>0</v>
          </cell>
          <cell r="BC20">
            <v>20041201</v>
          </cell>
          <cell r="BD20" t="str">
            <v>購入倉庫品</v>
          </cell>
          <cell r="BE20" t="str">
            <v>CR1/10 103 F V[PLC]</v>
          </cell>
          <cell r="BG20" t="str">
            <v>ﾀﾝｿﾋﾏｸ ﾃｲｺｳ              RDT-CARBON</v>
          </cell>
          <cell r="BH20" t="str">
            <v>PLC200Mｲｶﾞｲ ｼﾖｳｷﾝｼ ﾅﾏﾘﾌﾘｰﾋﾝ ﾃｲｺｳ ﾀﾝｿﾋﾏｸ 1/10W +-100PPM 10Kｵｰﾑ +-1% ﾃｰﾋﾟﾝｸﾞﾋﾝ</v>
          </cell>
          <cell r="BI20">
            <v>20050521</v>
          </cell>
          <cell r="BJ20" t="str">
            <v>I</v>
          </cell>
          <cell r="BK20" t="str">
            <v>J</v>
          </cell>
          <cell r="BM20">
            <v>0</v>
          </cell>
        </row>
        <row r="21">
          <cell r="B21" t="str">
            <v>511T865</v>
          </cell>
          <cell r="C21">
            <v>1710</v>
          </cell>
          <cell r="D21" t="str">
            <v>S2G</v>
          </cell>
          <cell r="F21">
            <v>0</v>
          </cell>
          <cell r="G21">
            <v>21</v>
          </cell>
          <cell r="H21" t="str">
            <v>ZDF</v>
          </cell>
          <cell r="I21" t="str">
            <v>H</v>
          </cell>
          <cell r="J21" t="str">
            <v>JF</v>
          </cell>
          <cell r="L21" t="str">
            <v>PC</v>
          </cell>
          <cell r="N21">
            <v>0</v>
          </cell>
          <cell r="O21">
            <v>0</v>
          </cell>
          <cell r="Q21">
            <v>0</v>
          </cell>
          <cell r="R21">
            <v>0</v>
          </cell>
          <cell r="T21" t="str">
            <v>2A</v>
          </cell>
          <cell r="U21" t="str">
            <v>M21</v>
          </cell>
          <cell r="V21" t="str">
            <v>I</v>
          </cell>
          <cell r="Y21">
            <v>45</v>
          </cell>
          <cell r="Z21">
            <v>5</v>
          </cell>
          <cell r="AA21" t="str">
            <v>X0</v>
          </cell>
          <cell r="AB21">
            <v>0.13</v>
          </cell>
          <cell r="AC21">
            <v>5000</v>
          </cell>
          <cell r="AD21" t="str">
            <v>WB</v>
          </cell>
          <cell r="AE21">
            <v>5000</v>
          </cell>
          <cell r="AF21">
            <v>0</v>
          </cell>
          <cell r="AG21">
            <v>0</v>
          </cell>
          <cell r="AJ21">
            <v>0</v>
          </cell>
          <cell r="AK21">
            <v>0</v>
          </cell>
          <cell r="AL21">
            <v>0</v>
          </cell>
          <cell r="AM21">
            <v>0</v>
          </cell>
          <cell r="AN21">
            <v>0</v>
          </cell>
          <cell r="AO21">
            <v>0</v>
          </cell>
          <cell r="AP21">
            <v>0</v>
          </cell>
          <cell r="AQ21">
            <v>0</v>
          </cell>
          <cell r="AR21">
            <v>0</v>
          </cell>
          <cell r="AS21">
            <v>0</v>
          </cell>
          <cell r="AT21">
            <v>0</v>
          </cell>
          <cell r="AU21">
            <v>0</v>
          </cell>
          <cell r="AV21">
            <v>0</v>
          </cell>
          <cell r="AZ21">
            <v>0</v>
          </cell>
          <cell r="BA21">
            <v>0</v>
          </cell>
          <cell r="BB21">
            <v>0</v>
          </cell>
          <cell r="BC21">
            <v>20041201</v>
          </cell>
          <cell r="BD21" t="str">
            <v>購入倉庫品</v>
          </cell>
          <cell r="BE21" t="str">
            <v>CR1/10 150 F V[PLC]</v>
          </cell>
          <cell r="BG21" t="str">
            <v>ﾀﾝｿﾋﾏｸ ﾃｲｺｳ              RDT-CARBON</v>
          </cell>
          <cell r="BH21" t="str">
            <v>PLC200Mｲｶﾞｲ ｼﾖｳｷﾝｼ ﾅﾏﾘﾌﾘｰﾋﾝ ﾃｲｺｳ ﾀﾝｿﾋﾏｸ 1/10W +-100PPM 15ｵｰﾑ +-1% ﾃｰﾋﾟﾝｸﾞﾋﾝ</v>
          </cell>
          <cell r="BI21">
            <v>20050521</v>
          </cell>
          <cell r="BJ21" t="str">
            <v>I</v>
          </cell>
          <cell r="BK21" t="str">
            <v>J</v>
          </cell>
          <cell r="BM21">
            <v>0</v>
          </cell>
        </row>
        <row r="22">
          <cell r="B22" t="str">
            <v>511T866</v>
          </cell>
          <cell r="C22">
            <v>1710</v>
          </cell>
          <cell r="D22" t="str">
            <v>S2G</v>
          </cell>
          <cell r="F22">
            <v>0</v>
          </cell>
          <cell r="G22">
            <v>21</v>
          </cell>
          <cell r="H22" t="str">
            <v>ZDF</v>
          </cell>
          <cell r="I22" t="str">
            <v>H</v>
          </cell>
          <cell r="J22" t="str">
            <v>JF</v>
          </cell>
          <cell r="L22" t="str">
            <v>PC</v>
          </cell>
          <cell r="N22">
            <v>0</v>
          </cell>
          <cell r="O22">
            <v>0</v>
          </cell>
          <cell r="Q22">
            <v>0</v>
          </cell>
          <cell r="R22">
            <v>0</v>
          </cell>
          <cell r="T22" t="str">
            <v>2A</v>
          </cell>
          <cell r="U22" t="str">
            <v>M21</v>
          </cell>
          <cell r="V22" t="str">
            <v>I</v>
          </cell>
          <cell r="Y22">
            <v>14</v>
          </cell>
          <cell r="Z22">
            <v>5</v>
          </cell>
          <cell r="AA22" t="str">
            <v>X0</v>
          </cell>
          <cell r="AB22">
            <v>0.12</v>
          </cell>
          <cell r="AC22">
            <v>5000</v>
          </cell>
          <cell r="AD22" t="str">
            <v>WB</v>
          </cell>
          <cell r="AE22">
            <v>5000</v>
          </cell>
          <cell r="AF22">
            <v>0</v>
          </cell>
          <cell r="AG22">
            <v>0</v>
          </cell>
          <cell r="AJ22">
            <v>0</v>
          </cell>
          <cell r="AK22">
            <v>0</v>
          </cell>
          <cell r="AL22">
            <v>0</v>
          </cell>
          <cell r="AM22">
            <v>0</v>
          </cell>
          <cell r="AN22">
            <v>0</v>
          </cell>
          <cell r="AO22">
            <v>0</v>
          </cell>
          <cell r="AP22">
            <v>0</v>
          </cell>
          <cell r="AQ22">
            <v>0</v>
          </cell>
          <cell r="AR22">
            <v>0</v>
          </cell>
          <cell r="AS22">
            <v>0</v>
          </cell>
          <cell r="AT22">
            <v>0</v>
          </cell>
          <cell r="AU22">
            <v>0</v>
          </cell>
          <cell r="AV22">
            <v>0</v>
          </cell>
          <cell r="AZ22">
            <v>0</v>
          </cell>
          <cell r="BA22">
            <v>0</v>
          </cell>
          <cell r="BB22">
            <v>0</v>
          </cell>
          <cell r="BC22">
            <v>20041201</v>
          </cell>
          <cell r="BD22" t="str">
            <v>購入倉庫品</v>
          </cell>
          <cell r="BE22" t="str">
            <v>CR1/10 152 F V[PLC]</v>
          </cell>
          <cell r="BG22" t="str">
            <v>ﾀﾝｿﾋﾏｸ ﾃｲｺｳ              RDT-CARBON</v>
          </cell>
          <cell r="BH22" t="str">
            <v>PLC200Mｲｶﾞｲ ｼﾖｳｷﾝｼ ﾅﾏﾘﾌﾘｰﾋﾝ ﾃｲｺｳ ﾀﾝｿﾋﾏｸ 1/10W +-100PPM 1.5Kｵｰﾑ +-1%ﾃｰﾋﾟﾝｸﾞﾋﾝ</v>
          </cell>
          <cell r="BI22">
            <v>20050521</v>
          </cell>
          <cell r="BJ22" t="str">
            <v>I</v>
          </cell>
          <cell r="BK22" t="str">
            <v>J</v>
          </cell>
          <cell r="BM22">
            <v>0</v>
          </cell>
        </row>
        <row r="23">
          <cell r="B23" t="str">
            <v>511T867</v>
          </cell>
          <cell r="C23">
            <v>1710</v>
          </cell>
          <cell r="D23" t="str">
            <v>S2G</v>
          </cell>
          <cell r="F23">
            <v>0</v>
          </cell>
          <cell r="G23">
            <v>21</v>
          </cell>
          <cell r="H23" t="str">
            <v>ZDF</v>
          </cell>
          <cell r="I23" t="str">
            <v>H</v>
          </cell>
          <cell r="J23" t="str">
            <v>JF</v>
          </cell>
          <cell r="L23" t="str">
            <v>PC</v>
          </cell>
          <cell r="N23">
            <v>0</v>
          </cell>
          <cell r="O23">
            <v>0</v>
          </cell>
          <cell r="Q23">
            <v>0</v>
          </cell>
          <cell r="R23">
            <v>0</v>
          </cell>
          <cell r="T23" t="str">
            <v>2A</v>
          </cell>
          <cell r="U23" t="str">
            <v>M21</v>
          </cell>
          <cell r="V23" t="str">
            <v>I</v>
          </cell>
          <cell r="Y23">
            <v>45</v>
          </cell>
          <cell r="Z23">
            <v>5</v>
          </cell>
          <cell r="AA23" t="str">
            <v>X0</v>
          </cell>
          <cell r="AB23">
            <v>0.12</v>
          </cell>
          <cell r="AC23">
            <v>5000</v>
          </cell>
          <cell r="AD23" t="str">
            <v>WB</v>
          </cell>
          <cell r="AE23">
            <v>5000</v>
          </cell>
          <cell r="AF23">
            <v>0</v>
          </cell>
          <cell r="AG23">
            <v>0</v>
          </cell>
          <cell r="AJ23">
            <v>0</v>
          </cell>
          <cell r="AK23">
            <v>0</v>
          </cell>
          <cell r="AL23">
            <v>0</v>
          </cell>
          <cell r="AM23">
            <v>0</v>
          </cell>
          <cell r="AN23">
            <v>0</v>
          </cell>
          <cell r="AO23">
            <v>0</v>
          </cell>
          <cell r="AP23">
            <v>0</v>
          </cell>
          <cell r="AQ23">
            <v>0</v>
          </cell>
          <cell r="AR23">
            <v>0</v>
          </cell>
          <cell r="AS23">
            <v>0</v>
          </cell>
          <cell r="AT23">
            <v>0</v>
          </cell>
          <cell r="AU23">
            <v>0</v>
          </cell>
          <cell r="AV23">
            <v>0</v>
          </cell>
          <cell r="AZ23">
            <v>0</v>
          </cell>
          <cell r="BA23">
            <v>0</v>
          </cell>
          <cell r="BB23">
            <v>0</v>
          </cell>
          <cell r="BC23">
            <v>20041201</v>
          </cell>
          <cell r="BD23" t="str">
            <v>購入倉庫品</v>
          </cell>
          <cell r="BE23" t="str">
            <v>CR1/10 153 F V[PLC]</v>
          </cell>
          <cell r="BG23" t="str">
            <v>ﾀﾝｿﾋﾏｸ ﾃｲｺｳ              RDT-CARBON</v>
          </cell>
          <cell r="BH23" t="str">
            <v>PLC200Mｲｶﾞｲ ｼﾖｳｷﾝｼ ﾅﾏﾘﾌﾘｰﾋﾝ ﾃｲｺｳ ﾀﾝｿﾋﾏｸ 1/10W +-100PPM 15Kｵｰﾑ +-1% ﾃｰﾋﾟﾝｸﾞﾋﾝ</v>
          </cell>
          <cell r="BI23">
            <v>20050521</v>
          </cell>
          <cell r="BJ23" t="str">
            <v>I</v>
          </cell>
          <cell r="BK23" t="str">
            <v>J</v>
          </cell>
          <cell r="BM23">
            <v>0</v>
          </cell>
        </row>
        <row r="24">
          <cell r="B24" t="str">
            <v>511T868</v>
          </cell>
          <cell r="C24">
            <v>1710</v>
          </cell>
          <cell r="D24" t="str">
            <v>S2G</v>
          </cell>
          <cell r="F24">
            <v>0</v>
          </cell>
          <cell r="G24">
            <v>21</v>
          </cell>
          <cell r="H24" t="str">
            <v>ZDF</v>
          </cell>
          <cell r="I24" t="str">
            <v>H</v>
          </cell>
          <cell r="J24" t="str">
            <v>JF</v>
          </cell>
          <cell r="L24" t="str">
            <v>PC</v>
          </cell>
          <cell r="N24">
            <v>0</v>
          </cell>
          <cell r="O24">
            <v>0</v>
          </cell>
          <cell r="Q24">
            <v>0</v>
          </cell>
          <cell r="R24">
            <v>0</v>
          </cell>
          <cell r="T24" t="str">
            <v>2A</v>
          </cell>
          <cell r="U24" t="str">
            <v>M21</v>
          </cell>
          <cell r="V24" t="str">
            <v>I</v>
          </cell>
          <cell r="Y24">
            <v>45</v>
          </cell>
          <cell r="Z24">
            <v>5</v>
          </cell>
          <cell r="AA24" t="str">
            <v>X0</v>
          </cell>
          <cell r="AB24">
            <v>0.13</v>
          </cell>
          <cell r="AC24">
            <v>5000</v>
          </cell>
          <cell r="AD24" t="str">
            <v>WB</v>
          </cell>
          <cell r="AE24">
            <v>5000</v>
          </cell>
          <cell r="AF24">
            <v>0</v>
          </cell>
          <cell r="AG24">
            <v>0</v>
          </cell>
          <cell r="AJ24">
            <v>0</v>
          </cell>
          <cell r="AK24">
            <v>0</v>
          </cell>
          <cell r="AL24">
            <v>0</v>
          </cell>
          <cell r="AM24">
            <v>0</v>
          </cell>
          <cell r="AN24">
            <v>0</v>
          </cell>
          <cell r="AO24">
            <v>0</v>
          </cell>
          <cell r="AP24">
            <v>0</v>
          </cell>
          <cell r="AQ24">
            <v>0</v>
          </cell>
          <cell r="AR24">
            <v>0</v>
          </cell>
          <cell r="AS24">
            <v>0</v>
          </cell>
          <cell r="AT24">
            <v>0</v>
          </cell>
          <cell r="AU24">
            <v>0</v>
          </cell>
          <cell r="AV24">
            <v>0</v>
          </cell>
          <cell r="AZ24">
            <v>0</v>
          </cell>
          <cell r="BA24">
            <v>0</v>
          </cell>
          <cell r="BB24">
            <v>0</v>
          </cell>
          <cell r="BC24">
            <v>20041201</v>
          </cell>
          <cell r="BD24" t="str">
            <v>購入倉庫品</v>
          </cell>
          <cell r="BE24" t="str">
            <v>CR1/10 162 F V[PLC]</v>
          </cell>
          <cell r="BG24" t="str">
            <v>ﾀﾝｿﾋﾏｸ ﾃｲｺｳ              RDT-CARBON</v>
          </cell>
          <cell r="BH24" t="str">
            <v>PLC200Mｲｶﾞｲ ｼﾖｳｷﾝｼ ﾅﾏﾘﾌﾘｰﾋﾝ ﾃｲｺｳ ﾀﾝｿﾋﾏｸ 1/10W +-100PPM 1.6Kｵｰﾑ +-1%ﾃｰﾋﾟﾝｸﾞﾋﾝ</v>
          </cell>
          <cell r="BI24">
            <v>20050521</v>
          </cell>
          <cell r="BJ24" t="str">
            <v>I</v>
          </cell>
          <cell r="BK24" t="str">
            <v>J</v>
          </cell>
          <cell r="BM24">
            <v>0</v>
          </cell>
        </row>
        <row r="25">
          <cell r="B25" t="str">
            <v>511T869</v>
          </cell>
          <cell r="C25">
            <v>1710</v>
          </cell>
          <cell r="D25" t="str">
            <v>S2G</v>
          </cell>
          <cell r="F25">
            <v>0</v>
          </cell>
          <cell r="G25">
            <v>21</v>
          </cell>
          <cell r="H25" t="str">
            <v>ZDF</v>
          </cell>
          <cell r="I25" t="str">
            <v>H</v>
          </cell>
          <cell r="J25" t="str">
            <v>JF</v>
          </cell>
          <cell r="L25" t="str">
            <v>PC</v>
          </cell>
          <cell r="N25">
            <v>0</v>
          </cell>
          <cell r="O25">
            <v>0</v>
          </cell>
          <cell r="Q25">
            <v>0</v>
          </cell>
          <cell r="R25">
            <v>0</v>
          </cell>
          <cell r="T25" t="str">
            <v>2A</v>
          </cell>
          <cell r="U25" t="str">
            <v>M21</v>
          </cell>
          <cell r="V25" t="str">
            <v>I</v>
          </cell>
          <cell r="Y25">
            <v>14</v>
          </cell>
          <cell r="Z25">
            <v>5</v>
          </cell>
          <cell r="AA25" t="str">
            <v>X0</v>
          </cell>
          <cell r="AB25">
            <v>0.12</v>
          </cell>
          <cell r="AC25">
            <v>5000</v>
          </cell>
          <cell r="AD25" t="str">
            <v>WB</v>
          </cell>
          <cell r="AE25">
            <v>5000</v>
          </cell>
          <cell r="AF25">
            <v>0</v>
          </cell>
          <cell r="AG25">
            <v>0</v>
          </cell>
          <cell r="AJ25">
            <v>0</v>
          </cell>
          <cell r="AK25">
            <v>0</v>
          </cell>
          <cell r="AL25">
            <v>0</v>
          </cell>
          <cell r="AM25">
            <v>0</v>
          </cell>
          <cell r="AN25">
            <v>0</v>
          </cell>
          <cell r="AO25">
            <v>0</v>
          </cell>
          <cell r="AP25">
            <v>0</v>
          </cell>
          <cell r="AQ25">
            <v>0</v>
          </cell>
          <cell r="AR25">
            <v>0</v>
          </cell>
          <cell r="AS25">
            <v>0</v>
          </cell>
          <cell r="AT25">
            <v>0</v>
          </cell>
          <cell r="AU25">
            <v>0</v>
          </cell>
          <cell r="AV25">
            <v>0</v>
          </cell>
          <cell r="AZ25">
            <v>0</v>
          </cell>
          <cell r="BA25">
            <v>0</v>
          </cell>
          <cell r="BB25">
            <v>0</v>
          </cell>
          <cell r="BC25">
            <v>20041201</v>
          </cell>
          <cell r="BD25" t="str">
            <v>購入倉庫品</v>
          </cell>
          <cell r="BE25" t="str">
            <v>CR1/10 163 F V[PLC]</v>
          </cell>
          <cell r="BG25" t="str">
            <v>ﾀﾝｿﾋﾏｸ ﾃｲｺｳ              RDT-CARBON</v>
          </cell>
          <cell r="BH25" t="str">
            <v>PLC200Mｲｶﾞｲ ｼﾖｳｷﾝｼ ﾅﾏﾘﾌﾘｰﾋﾝ ﾃｲｺｳ ﾀﾝｿﾋﾏｸ 1/10W +-100PPM 16Kｵｰﾑ +-1% ﾃｰﾋﾟﾝｸﾞﾋﾝ</v>
          </cell>
          <cell r="BI25">
            <v>20050521</v>
          </cell>
          <cell r="BJ25" t="str">
            <v>I</v>
          </cell>
          <cell r="BK25" t="str">
            <v>J</v>
          </cell>
          <cell r="BM25">
            <v>0</v>
          </cell>
        </row>
        <row r="26">
          <cell r="B26" t="str">
            <v>511T870</v>
          </cell>
          <cell r="C26">
            <v>1710</v>
          </cell>
          <cell r="D26" t="str">
            <v>S2G</v>
          </cell>
          <cell r="F26">
            <v>0</v>
          </cell>
          <cell r="G26">
            <v>21</v>
          </cell>
          <cell r="H26" t="str">
            <v>ZDF</v>
          </cell>
          <cell r="I26" t="str">
            <v>H</v>
          </cell>
          <cell r="J26" t="str">
            <v>JF</v>
          </cell>
          <cell r="L26" t="str">
            <v>PC</v>
          </cell>
          <cell r="N26">
            <v>0</v>
          </cell>
          <cell r="O26">
            <v>0</v>
          </cell>
          <cell r="Q26">
            <v>0</v>
          </cell>
          <cell r="R26">
            <v>0</v>
          </cell>
          <cell r="T26" t="str">
            <v>2A</v>
          </cell>
          <cell r="U26" t="str">
            <v>M21</v>
          </cell>
          <cell r="V26" t="str">
            <v>I</v>
          </cell>
          <cell r="Y26">
            <v>14</v>
          </cell>
          <cell r="Z26">
            <v>5</v>
          </cell>
          <cell r="AA26" t="str">
            <v>X0</v>
          </cell>
          <cell r="AB26">
            <v>0.12</v>
          </cell>
          <cell r="AC26">
            <v>5000</v>
          </cell>
          <cell r="AD26" t="str">
            <v>WB</v>
          </cell>
          <cell r="AE26">
            <v>5000</v>
          </cell>
          <cell r="AF26">
            <v>0</v>
          </cell>
          <cell r="AG26">
            <v>0</v>
          </cell>
          <cell r="AJ26">
            <v>0</v>
          </cell>
          <cell r="AK26">
            <v>0</v>
          </cell>
          <cell r="AL26">
            <v>0</v>
          </cell>
          <cell r="AM26">
            <v>0</v>
          </cell>
          <cell r="AN26">
            <v>0</v>
          </cell>
          <cell r="AO26">
            <v>0</v>
          </cell>
          <cell r="AP26">
            <v>0</v>
          </cell>
          <cell r="AQ26">
            <v>0</v>
          </cell>
          <cell r="AR26">
            <v>0</v>
          </cell>
          <cell r="AS26">
            <v>0</v>
          </cell>
          <cell r="AT26">
            <v>0</v>
          </cell>
          <cell r="AU26">
            <v>0</v>
          </cell>
          <cell r="AV26">
            <v>0</v>
          </cell>
          <cell r="AZ26">
            <v>0</v>
          </cell>
          <cell r="BA26">
            <v>0</v>
          </cell>
          <cell r="BB26">
            <v>0</v>
          </cell>
          <cell r="BC26">
            <v>20041201</v>
          </cell>
          <cell r="BD26" t="str">
            <v>購入倉庫品</v>
          </cell>
          <cell r="BE26" t="str">
            <v>CR1/10 183 F V[PLC]</v>
          </cell>
          <cell r="BG26" t="str">
            <v>ﾀﾝｿﾋﾏｸ ﾃｲｺｳ              RDT-CARBON</v>
          </cell>
          <cell r="BH26" t="str">
            <v>PLC200Mｲｶﾞｲ ｼﾖｳｷﾝｼ ﾅﾏﾘﾌﾘｰﾋﾝ ﾃｲｺｳ ﾀﾝｿﾋﾏｸ 1/10W +-100PPM 18Kｵｰﾑ +-1% ﾃｰﾋﾟﾝｸﾞﾋﾝ</v>
          </cell>
          <cell r="BI26">
            <v>20050521</v>
          </cell>
          <cell r="BJ26" t="str">
            <v>I</v>
          </cell>
          <cell r="BK26" t="str">
            <v>J</v>
          </cell>
          <cell r="BM26">
            <v>0</v>
          </cell>
        </row>
        <row r="27">
          <cell r="B27" t="str">
            <v>511T871</v>
          </cell>
          <cell r="C27">
            <v>1710</v>
          </cell>
          <cell r="D27" t="str">
            <v>S2G</v>
          </cell>
          <cell r="F27">
            <v>0</v>
          </cell>
          <cell r="G27">
            <v>21</v>
          </cell>
          <cell r="H27" t="str">
            <v>ZDF</v>
          </cell>
          <cell r="I27" t="str">
            <v>H</v>
          </cell>
          <cell r="J27" t="str">
            <v>JF</v>
          </cell>
          <cell r="L27" t="str">
            <v>PC</v>
          </cell>
          <cell r="N27">
            <v>0</v>
          </cell>
          <cell r="O27">
            <v>0</v>
          </cell>
          <cell r="Q27">
            <v>0</v>
          </cell>
          <cell r="R27">
            <v>0</v>
          </cell>
          <cell r="T27" t="str">
            <v>2A</v>
          </cell>
          <cell r="U27" t="str">
            <v>M21</v>
          </cell>
          <cell r="V27" t="str">
            <v>I</v>
          </cell>
          <cell r="Y27">
            <v>45</v>
          </cell>
          <cell r="Z27">
            <v>5</v>
          </cell>
          <cell r="AA27" t="str">
            <v>X0</v>
          </cell>
          <cell r="AB27">
            <v>0.12</v>
          </cell>
          <cell r="AC27">
            <v>5000</v>
          </cell>
          <cell r="AD27" t="str">
            <v>WB</v>
          </cell>
          <cell r="AE27">
            <v>5000</v>
          </cell>
          <cell r="AF27">
            <v>0</v>
          </cell>
          <cell r="AG27">
            <v>0</v>
          </cell>
          <cell r="AJ27">
            <v>0</v>
          </cell>
          <cell r="AK27">
            <v>0</v>
          </cell>
          <cell r="AL27">
            <v>0</v>
          </cell>
          <cell r="AM27">
            <v>0</v>
          </cell>
          <cell r="AN27">
            <v>0</v>
          </cell>
          <cell r="AO27">
            <v>0</v>
          </cell>
          <cell r="AP27">
            <v>0</v>
          </cell>
          <cell r="AQ27">
            <v>0</v>
          </cell>
          <cell r="AR27">
            <v>0</v>
          </cell>
          <cell r="AS27">
            <v>0</v>
          </cell>
          <cell r="AT27">
            <v>0</v>
          </cell>
          <cell r="AU27">
            <v>0</v>
          </cell>
          <cell r="AV27">
            <v>0</v>
          </cell>
          <cell r="AZ27">
            <v>0</v>
          </cell>
          <cell r="BA27">
            <v>0</v>
          </cell>
          <cell r="BB27">
            <v>0</v>
          </cell>
          <cell r="BC27">
            <v>20041201</v>
          </cell>
          <cell r="BD27" t="str">
            <v>購入倉庫品</v>
          </cell>
          <cell r="BE27" t="str">
            <v>CR1/10 202 FV[PLC]</v>
          </cell>
          <cell r="BG27" t="str">
            <v>ﾀﾝｿﾋﾏｸ ﾃｲｺｳ              RDT-CARBON</v>
          </cell>
          <cell r="BH27" t="str">
            <v>PLC200Mｲｶﾞｲ ｼﾖｳｷﾝｼ ﾅﾏﾘﾌﾘｰﾋﾝ ﾃｲｺｳ ﾀﾝｿﾋﾏｸ 1/10W +-100PPM 2Kｵｰﾑ +-1% ﾃｰﾋﾟﾝｸﾞﾋﾝ</v>
          </cell>
          <cell r="BI27">
            <v>20050521</v>
          </cell>
          <cell r="BJ27" t="str">
            <v>I</v>
          </cell>
          <cell r="BK27" t="str">
            <v>J</v>
          </cell>
          <cell r="BM27">
            <v>0</v>
          </cell>
        </row>
        <row r="28">
          <cell r="B28" t="str">
            <v>511T872</v>
          </cell>
          <cell r="C28">
            <v>1710</v>
          </cell>
          <cell r="D28" t="str">
            <v>S2G</v>
          </cell>
          <cell r="F28">
            <v>0</v>
          </cell>
          <cell r="G28">
            <v>21</v>
          </cell>
          <cell r="H28" t="str">
            <v>ZDF</v>
          </cell>
          <cell r="I28" t="str">
            <v>H</v>
          </cell>
          <cell r="J28" t="str">
            <v>JF</v>
          </cell>
          <cell r="L28" t="str">
            <v>PC</v>
          </cell>
          <cell r="N28">
            <v>0</v>
          </cell>
          <cell r="O28">
            <v>0</v>
          </cell>
          <cell r="Q28">
            <v>0</v>
          </cell>
          <cell r="R28">
            <v>0</v>
          </cell>
          <cell r="T28" t="str">
            <v>2A</v>
          </cell>
          <cell r="U28" t="str">
            <v>M21</v>
          </cell>
          <cell r="V28" t="str">
            <v>I</v>
          </cell>
          <cell r="Y28">
            <v>45</v>
          </cell>
          <cell r="Z28">
            <v>5</v>
          </cell>
          <cell r="AA28" t="str">
            <v>X0</v>
          </cell>
          <cell r="AB28">
            <v>0.12</v>
          </cell>
          <cell r="AC28">
            <v>5000</v>
          </cell>
          <cell r="AD28" t="str">
            <v>WB</v>
          </cell>
          <cell r="AE28">
            <v>5000</v>
          </cell>
          <cell r="AF28">
            <v>0</v>
          </cell>
          <cell r="AG28">
            <v>0</v>
          </cell>
          <cell r="AJ28">
            <v>0</v>
          </cell>
          <cell r="AK28">
            <v>0</v>
          </cell>
          <cell r="AL28">
            <v>0</v>
          </cell>
          <cell r="AM28">
            <v>0</v>
          </cell>
          <cell r="AN28">
            <v>0</v>
          </cell>
          <cell r="AO28">
            <v>0</v>
          </cell>
          <cell r="AP28">
            <v>0</v>
          </cell>
          <cell r="AQ28">
            <v>0</v>
          </cell>
          <cell r="AR28">
            <v>0</v>
          </cell>
          <cell r="AS28">
            <v>0</v>
          </cell>
          <cell r="AT28">
            <v>0</v>
          </cell>
          <cell r="AU28">
            <v>0</v>
          </cell>
          <cell r="AV28">
            <v>0</v>
          </cell>
          <cell r="AZ28">
            <v>0</v>
          </cell>
          <cell r="BA28">
            <v>0</v>
          </cell>
          <cell r="BB28">
            <v>0</v>
          </cell>
          <cell r="BC28">
            <v>20041201</v>
          </cell>
          <cell r="BD28" t="str">
            <v>購入倉庫品</v>
          </cell>
          <cell r="BE28" t="str">
            <v>CR1/10 204 F V[PLC]</v>
          </cell>
          <cell r="BG28" t="str">
            <v>ﾀﾝｿﾋﾏｸ ﾃｲｺｳ              RDT-CARBON</v>
          </cell>
          <cell r="BH28" t="str">
            <v>PLC200Mｲｶﾞｲ ｼﾖｳｷﾝｼ ﾅﾏﾘﾌﾘｰﾋﾝ ﾃｲｺｳ ﾀﾝｿﾋﾏｸ 1/10W +-100PPM 200Kｵｰﾑ +-1%ﾃｰﾋﾟﾝｸﾞﾋﾝ</v>
          </cell>
          <cell r="BI28">
            <v>20050521</v>
          </cell>
          <cell r="BJ28" t="str">
            <v>I</v>
          </cell>
          <cell r="BK28" t="str">
            <v>J</v>
          </cell>
          <cell r="BM28">
            <v>0</v>
          </cell>
        </row>
        <row r="29">
          <cell r="B29" t="str">
            <v>511T873</v>
          </cell>
          <cell r="C29">
            <v>1710</v>
          </cell>
          <cell r="D29" t="str">
            <v>S2G</v>
          </cell>
          <cell r="F29">
            <v>0</v>
          </cell>
          <cell r="G29">
            <v>21</v>
          </cell>
          <cell r="H29" t="str">
            <v>ZDF</v>
          </cell>
          <cell r="I29" t="str">
            <v>H</v>
          </cell>
          <cell r="J29" t="str">
            <v>JF</v>
          </cell>
          <cell r="K29" t="str">
            <v>M0406</v>
          </cell>
          <cell r="L29" t="str">
            <v>PC</v>
          </cell>
          <cell r="N29">
            <v>0</v>
          </cell>
          <cell r="O29">
            <v>0</v>
          </cell>
          <cell r="Q29">
            <v>0</v>
          </cell>
          <cell r="R29">
            <v>0</v>
          </cell>
          <cell r="S29">
            <v>211</v>
          </cell>
          <cell r="T29" t="str">
            <v>2A</v>
          </cell>
          <cell r="U29" t="str">
            <v>M21</v>
          </cell>
          <cell r="V29" t="str">
            <v>I</v>
          </cell>
          <cell r="Y29">
            <v>14</v>
          </cell>
          <cell r="Z29">
            <v>5</v>
          </cell>
          <cell r="AA29" t="str">
            <v>X0</v>
          </cell>
          <cell r="AB29">
            <v>0.12</v>
          </cell>
          <cell r="AC29">
            <v>5000</v>
          </cell>
          <cell r="AD29" t="str">
            <v>WB</v>
          </cell>
          <cell r="AE29">
            <v>5000</v>
          </cell>
          <cell r="AF29">
            <v>0</v>
          </cell>
          <cell r="AG29">
            <v>20050301</v>
          </cell>
          <cell r="AJ29">
            <v>0</v>
          </cell>
          <cell r="AK29">
            <v>0</v>
          </cell>
          <cell r="AL29">
            <v>0</v>
          </cell>
          <cell r="AM29">
            <v>0</v>
          </cell>
          <cell r="AN29">
            <v>0</v>
          </cell>
          <cell r="AO29">
            <v>0</v>
          </cell>
          <cell r="AP29">
            <v>0</v>
          </cell>
          <cell r="AQ29">
            <v>3333.33</v>
          </cell>
          <cell r="AR29">
            <v>1666.67</v>
          </cell>
          <cell r="AS29">
            <v>0</v>
          </cell>
          <cell r="AT29">
            <v>0</v>
          </cell>
          <cell r="AU29">
            <v>0</v>
          </cell>
          <cell r="AV29">
            <v>0</v>
          </cell>
          <cell r="AZ29">
            <v>0</v>
          </cell>
          <cell r="BA29">
            <v>0</v>
          </cell>
          <cell r="BB29">
            <v>0</v>
          </cell>
          <cell r="BC29">
            <v>20041201</v>
          </cell>
          <cell r="BD29" t="str">
            <v>購入倉庫品</v>
          </cell>
          <cell r="BE29" t="str">
            <v>CR1/10 220 F V[PLC]</v>
          </cell>
          <cell r="BG29" t="str">
            <v>ﾀﾝｿﾋﾏｸ ﾃｲｺｳ              RDT-CARBON</v>
          </cell>
          <cell r="BH29" t="str">
            <v>PLC200Mｲｶﾞｲ ｼﾖｳｷﾝｼ ﾅﾏﾘﾌﾘｰﾋﾝ ﾃｲｺｳ ﾀﾝｿﾋﾏｸ 1/10W +-100PPM 22ｵｰﾑ +-1% ﾃｰﾋﾟﾝｸﾞﾋﾝ</v>
          </cell>
          <cell r="BI29">
            <v>20050521</v>
          </cell>
          <cell r="BJ29" t="str">
            <v>I</v>
          </cell>
          <cell r="BK29" t="str">
            <v>J</v>
          </cell>
          <cell r="BM29">
            <v>0</v>
          </cell>
        </row>
        <row r="30">
          <cell r="B30" t="str">
            <v>511T874</v>
          </cell>
          <cell r="C30">
            <v>1710</v>
          </cell>
          <cell r="D30" t="str">
            <v>S2G</v>
          </cell>
          <cell r="F30">
            <v>0</v>
          </cell>
          <cell r="G30">
            <v>21</v>
          </cell>
          <cell r="H30" t="str">
            <v>ZDF</v>
          </cell>
          <cell r="I30" t="str">
            <v>H</v>
          </cell>
          <cell r="J30" t="str">
            <v>JF</v>
          </cell>
          <cell r="L30" t="str">
            <v>PC</v>
          </cell>
          <cell r="N30">
            <v>0</v>
          </cell>
          <cell r="O30">
            <v>0</v>
          </cell>
          <cell r="Q30">
            <v>0</v>
          </cell>
          <cell r="R30">
            <v>0</v>
          </cell>
          <cell r="T30" t="str">
            <v>2A</v>
          </cell>
          <cell r="U30" t="str">
            <v>M21</v>
          </cell>
          <cell r="V30" t="str">
            <v>I</v>
          </cell>
          <cell r="Y30">
            <v>45</v>
          </cell>
          <cell r="Z30">
            <v>5</v>
          </cell>
          <cell r="AA30" t="str">
            <v>X0</v>
          </cell>
          <cell r="AB30">
            <v>0.12</v>
          </cell>
          <cell r="AC30">
            <v>5000</v>
          </cell>
          <cell r="AD30" t="str">
            <v>WB</v>
          </cell>
          <cell r="AE30">
            <v>5000</v>
          </cell>
          <cell r="AF30">
            <v>0</v>
          </cell>
          <cell r="AG30">
            <v>0</v>
          </cell>
          <cell r="AJ30">
            <v>0</v>
          </cell>
          <cell r="AK30">
            <v>0</v>
          </cell>
          <cell r="AL30">
            <v>0</v>
          </cell>
          <cell r="AM30">
            <v>0</v>
          </cell>
          <cell r="AN30">
            <v>0</v>
          </cell>
          <cell r="AO30">
            <v>0</v>
          </cell>
          <cell r="AP30">
            <v>0</v>
          </cell>
          <cell r="AQ30">
            <v>0</v>
          </cell>
          <cell r="AR30">
            <v>0</v>
          </cell>
          <cell r="AS30">
            <v>0</v>
          </cell>
          <cell r="AT30">
            <v>0</v>
          </cell>
          <cell r="AU30">
            <v>0</v>
          </cell>
          <cell r="AV30">
            <v>0</v>
          </cell>
          <cell r="AZ30">
            <v>0</v>
          </cell>
          <cell r="BA30">
            <v>0</v>
          </cell>
          <cell r="BB30">
            <v>0</v>
          </cell>
          <cell r="BC30">
            <v>20041201</v>
          </cell>
          <cell r="BD30" t="str">
            <v>購入倉庫品</v>
          </cell>
          <cell r="BE30" t="str">
            <v>CR1/10 243 F V[PLC]</v>
          </cell>
          <cell r="BG30" t="str">
            <v>ﾀﾝｿﾋﾏｸ ﾃｲｺｳ              RDT-CARBON</v>
          </cell>
          <cell r="BH30" t="str">
            <v>PLC200Mｲｶﾞｲ ｼﾖｳｷﾝｼ ﾅﾏﾘﾌﾘｰﾋﾝ ﾃｲｺｳ ﾀﾝｿﾋﾏｸ 1/10W +-100PPM 24Kｵｰﾑ +-1% ﾃ</v>
          </cell>
          <cell r="BI30">
            <v>20050521</v>
          </cell>
          <cell r="BJ30" t="str">
            <v>I</v>
          </cell>
          <cell r="BK30" t="str">
            <v>J</v>
          </cell>
          <cell r="BM30">
            <v>0</v>
          </cell>
        </row>
        <row r="31">
          <cell r="B31" t="str">
            <v>511T875</v>
          </cell>
          <cell r="C31">
            <v>1710</v>
          </cell>
          <cell r="D31" t="str">
            <v>S2G</v>
          </cell>
          <cell r="F31">
            <v>0</v>
          </cell>
          <cell r="G31">
            <v>21</v>
          </cell>
          <cell r="H31" t="str">
            <v>ZDF</v>
          </cell>
          <cell r="I31" t="str">
            <v>H</v>
          </cell>
          <cell r="J31" t="str">
            <v>JF</v>
          </cell>
          <cell r="L31" t="str">
            <v>PC</v>
          </cell>
          <cell r="N31">
            <v>0</v>
          </cell>
          <cell r="O31">
            <v>0</v>
          </cell>
          <cell r="Q31">
            <v>0</v>
          </cell>
          <cell r="R31">
            <v>0</v>
          </cell>
          <cell r="T31" t="str">
            <v>2A</v>
          </cell>
          <cell r="U31" t="str">
            <v>M21</v>
          </cell>
          <cell r="V31" t="str">
            <v>I</v>
          </cell>
          <cell r="Y31">
            <v>14</v>
          </cell>
          <cell r="Z31">
            <v>5</v>
          </cell>
          <cell r="AA31" t="str">
            <v>X0</v>
          </cell>
          <cell r="AB31">
            <v>0.13</v>
          </cell>
          <cell r="AC31">
            <v>5000</v>
          </cell>
          <cell r="AD31" t="str">
            <v>WB</v>
          </cell>
          <cell r="AE31">
            <v>5000</v>
          </cell>
          <cell r="AF31">
            <v>0</v>
          </cell>
          <cell r="AG31">
            <v>0</v>
          </cell>
          <cell r="AJ31">
            <v>0</v>
          </cell>
          <cell r="AK31">
            <v>0</v>
          </cell>
          <cell r="AL31">
            <v>0</v>
          </cell>
          <cell r="AM31">
            <v>0</v>
          </cell>
          <cell r="AN31">
            <v>0</v>
          </cell>
          <cell r="AO31">
            <v>0</v>
          </cell>
          <cell r="AP31">
            <v>0</v>
          </cell>
          <cell r="AQ31">
            <v>0</v>
          </cell>
          <cell r="AR31">
            <v>0</v>
          </cell>
          <cell r="AS31">
            <v>0</v>
          </cell>
          <cell r="AT31">
            <v>0</v>
          </cell>
          <cell r="AU31">
            <v>0</v>
          </cell>
          <cell r="AV31">
            <v>0</v>
          </cell>
          <cell r="AZ31">
            <v>0</v>
          </cell>
          <cell r="BA31">
            <v>0</v>
          </cell>
          <cell r="BB31">
            <v>0</v>
          </cell>
          <cell r="BC31">
            <v>20041201</v>
          </cell>
          <cell r="BD31" t="str">
            <v>購入倉庫品</v>
          </cell>
          <cell r="BE31" t="str">
            <v>CR1/10 2430 F V[PLC]</v>
          </cell>
          <cell r="BG31" t="str">
            <v>ﾀﾝｿﾋﾏｸ ﾃｲｺｳ              RDT-CARBON</v>
          </cell>
          <cell r="BH31" t="str">
            <v>PLC200Mｲｶﾞｲ ｼﾖｳｷﾝｼ ﾅﾏﾘﾌﾘｰﾋﾝ 1/10W   243 ｵ-ﾑ +-1%      ﾌｪｲｽｱｯﾌﾟ ﾃ-ﾋﾟﾝｸﾞ</v>
          </cell>
          <cell r="BI31">
            <v>20050521</v>
          </cell>
          <cell r="BJ31" t="str">
            <v>I</v>
          </cell>
          <cell r="BK31" t="str">
            <v>J</v>
          </cell>
          <cell r="BM31">
            <v>0</v>
          </cell>
        </row>
        <row r="32">
          <cell r="B32" t="str">
            <v>511T876</v>
          </cell>
          <cell r="C32">
            <v>1710</v>
          </cell>
          <cell r="D32" t="str">
            <v>S2G</v>
          </cell>
          <cell r="F32">
            <v>0</v>
          </cell>
          <cell r="G32">
            <v>21</v>
          </cell>
          <cell r="H32" t="str">
            <v>ZDF</v>
          </cell>
          <cell r="I32" t="str">
            <v>H</v>
          </cell>
          <cell r="J32" t="str">
            <v>JF</v>
          </cell>
          <cell r="L32" t="str">
            <v>PC</v>
          </cell>
          <cell r="N32">
            <v>0</v>
          </cell>
          <cell r="O32">
            <v>0</v>
          </cell>
          <cell r="Q32">
            <v>0</v>
          </cell>
          <cell r="R32">
            <v>0</v>
          </cell>
          <cell r="T32" t="str">
            <v>2A</v>
          </cell>
          <cell r="U32" t="str">
            <v>M21</v>
          </cell>
          <cell r="V32" t="str">
            <v>I</v>
          </cell>
          <cell r="Y32">
            <v>45</v>
          </cell>
          <cell r="Z32">
            <v>5</v>
          </cell>
          <cell r="AA32" t="str">
            <v>X0</v>
          </cell>
          <cell r="AB32">
            <v>0.13</v>
          </cell>
          <cell r="AC32">
            <v>5000</v>
          </cell>
          <cell r="AD32" t="str">
            <v>WB</v>
          </cell>
          <cell r="AE32">
            <v>5000</v>
          </cell>
          <cell r="AF32">
            <v>0</v>
          </cell>
          <cell r="AG32">
            <v>0</v>
          </cell>
          <cell r="AJ32">
            <v>0</v>
          </cell>
          <cell r="AK32">
            <v>0</v>
          </cell>
          <cell r="AL32">
            <v>0</v>
          </cell>
          <cell r="AM32">
            <v>0</v>
          </cell>
          <cell r="AN32">
            <v>0</v>
          </cell>
          <cell r="AO32">
            <v>0</v>
          </cell>
          <cell r="AP32">
            <v>0</v>
          </cell>
          <cell r="AQ32">
            <v>0</v>
          </cell>
          <cell r="AR32">
            <v>0</v>
          </cell>
          <cell r="AS32">
            <v>0</v>
          </cell>
          <cell r="AT32">
            <v>0</v>
          </cell>
          <cell r="AU32">
            <v>0</v>
          </cell>
          <cell r="AV32">
            <v>0</v>
          </cell>
          <cell r="AZ32">
            <v>0</v>
          </cell>
          <cell r="BA32">
            <v>0</v>
          </cell>
          <cell r="BB32">
            <v>0</v>
          </cell>
          <cell r="BC32">
            <v>20041201</v>
          </cell>
          <cell r="BD32" t="str">
            <v>購入倉庫品</v>
          </cell>
          <cell r="BE32" t="str">
            <v>CR1/10 273 F V[PLC]</v>
          </cell>
          <cell r="BG32" t="str">
            <v>ﾀﾝｿﾋﾏｸ ﾃｲｺｳ              RDT-CARBON</v>
          </cell>
          <cell r="BH32" t="str">
            <v>PLC200Mｲｶﾞｲ ｼﾖｳｷﾝｼ ﾅﾏﾘﾌﾘｰﾋﾝ ﾃｲｺｳ ﾀﾝｿﾋﾏｸ 1/10W +-100PPM 27Kｵｰﾑ +-1% ﾃｰﾋﾟﾝｸﾞﾋﾝ</v>
          </cell>
          <cell r="BI32">
            <v>20050521</v>
          </cell>
          <cell r="BJ32" t="str">
            <v>I</v>
          </cell>
          <cell r="BK32" t="str">
            <v>J</v>
          </cell>
          <cell r="BM32">
            <v>0</v>
          </cell>
        </row>
        <row r="33">
          <cell r="B33" t="str">
            <v>511T877</v>
          </cell>
          <cell r="C33">
            <v>1710</v>
          </cell>
          <cell r="D33" t="str">
            <v>S2G</v>
          </cell>
          <cell r="F33">
            <v>0</v>
          </cell>
          <cell r="G33">
            <v>21</v>
          </cell>
          <cell r="H33" t="str">
            <v>ZDF</v>
          </cell>
          <cell r="I33" t="str">
            <v>H</v>
          </cell>
          <cell r="J33" t="str">
            <v>JF</v>
          </cell>
          <cell r="L33" t="str">
            <v>PC</v>
          </cell>
          <cell r="N33">
            <v>0</v>
          </cell>
          <cell r="O33">
            <v>0</v>
          </cell>
          <cell r="Q33">
            <v>0</v>
          </cell>
          <cell r="R33">
            <v>0</v>
          </cell>
          <cell r="T33" t="str">
            <v>2A</v>
          </cell>
          <cell r="U33" t="str">
            <v>M21</v>
          </cell>
          <cell r="V33" t="str">
            <v>I</v>
          </cell>
          <cell r="Y33">
            <v>14</v>
          </cell>
          <cell r="Z33">
            <v>5</v>
          </cell>
          <cell r="AA33" t="str">
            <v>X0</v>
          </cell>
          <cell r="AB33">
            <v>0.12</v>
          </cell>
          <cell r="AC33">
            <v>5000</v>
          </cell>
          <cell r="AD33" t="str">
            <v>WB</v>
          </cell>
          <cell r="AE33">
            <v>5000</v>
          </cell>
          <cell r="AF33">
            <v>0</v>
          </cell>
          <cell r="AG33">
            <v>0</v>
          </cell>
          <cell r="AJ33">
            <v>0</v>
          </cell>
          <cell r="AK33">
            <v>0</v>
          </cell>
          <cell r="AL33">
            <v>0</v>
          </cell>
          <cell r="AM33">
            <v>0</v>
          </cell>
          <cell r="AN33">
            <v>0</v>
          </cell>
          <cell r="AO33">
            <v>0</v>
          </cell>
          <cell r="AP33">
            <v>0</v>
          </cell>
          <cell r="AQ33">
            <v>0</v>
          </cell>
          <cell r="AR33">
            <v>0</v>
          </cell>
          <cell r="AS33">
            <v>0</v>
          </cell>
          <cell r="AT33">
            <v>0</v>
          </cell>
          <cell r="AU33">
            <v>0</v>
          </cell>
          <cell r="AV33">
            <v>0</v>
          </cell>
          <cell r="AZ33">
            <v>0</v>
          </cell>
          <cell r="BA33">
            <v>0</v>
          </cell>
          <cell r="BB33">
            <v>0</v>
          </cell>
          <cell r="BC33">
            <v>20041201</v>
          </cell>
          <cell r="BD33" t="str">
            <v>購入倉庫品</v>
          </cell>
          <cell r="BE33" t="str">
            <v>CR1/10 330 F V[PLC]</v>
          </cell>
          <cell r="BG33" t="str">
            <v>ﾀﾝｿﾋﾏｸ ﾃｲｺｳ              RDT-CARBON</v>
          </cell>
          <cell r="BH33" t="str">
            <v>PLC200Mｲｶﾞｲ ｼﾖｳｷﾝｼ ﾅﾏﾘﾌﾘｰﾋﾝ ﾃｲｺｳ ﾀﾝｿﾋﾏｸ 1/10W +-100PPM 33ｵｰﾑ +-1% ﾃｰﾋﾟﾝｸﾞﾋﾝ</v>
          </cell>
          <cell r="BI33">
            <v>20050521</v>
          </cell>
          <cell r="BJ33" t="str">
            <v>I</v>
          </cell>
          <cell r="BK33" t="str">
            <v>J</v>
          </cell>
          <cell r="BM33">
            <v>0</v>
          </cell>
        </row>
        <row r="34">
          <cell r="B34" t="str">
            <v>511T878</v>
          </cell>
          <cell r="C34">
            <v>1710</v>
          </cell>
          <cell r="D34" t="str">
            <v>S2G</v>
          </cell>
          <cell r="F34">
            <v>0</v>
          </cell>
          <cell r="G34">
            <v>21</v>
          </cell>
          <cell r="H34" t="str">
            <v>ZDF</v>
          </cell>
          <cell r="I34" t="str">
            <v>H</v>
          </cell>
          <cell r="J34" t="str">
            <v>JF</v>
          </cell>
          <cell r="L34" t="str">
            <v>PC</v>
          </cell>
          <cell r="N34">
            <v>0</v>
          </cell>
          <cell r="O34">
            <v>0</v>
          </cell>
          <cell r="Q34">
            <v>0</v>
          </cell>
          <cell r="R34">
            <v>0</v>
          </cell>
          <cell r="T34" t="str">
            <v>2A</v>
          </cell>
          <cell r="U34" t="str">
            <v>M21</v>
          </cell>
          <cell r="V34" t="str">
            <v>I</v>
          </cell>
          <cell r="Y34">
            <v>14</v>
          </cell>
          <cell r="Z34">
            <v>5</v>
          </cell>
          <cell r="AA34" t="str">
            <v>X0</v>
          </cell>
          <cell r="AB34">
            <v>0.12</v>
          </cell>
          <cell r="AC34">
            <v>5000</v>
          </cell>
          <cell r="AD34" t="str">
            <v>WB</v>
          </cell>
          <cell r="AE34">
            <v>5000</v>
          </cell>
          <cell r="AF34">
            <v>0</v>
          </cell>
          <cell r="AG34">
            <v>0</v>
          </cell>
          <cell r="AJ34">
            <v>0</v>
          </cell>
          <cell r="AK34">
            <v>0</v>
          </cell>
          <cell r="AL34">
            <v>0</v>
          </cell>
          <cell r="AM34">
            <v>0</v>
          </cell>
          <cell r="AN34">
            <v>0</v>
          </cell>
          <cell r="AO34">
            <v>0</v>
          </cell>
          <cell r="AP34">
            <v>0</v>
          </cell>
          <cell r="AQ34">
            <v>0</v>
          </cell>
          <cell r="AR34">
            <v>0</v>
          </cell>
          <cell r="AS34">
            <v>0</v>
          </cell>
          <cell r="AT34">
            <v>0</v>
          </cell>
          <cell r="AU34">
            <v>0</v>
          </cell>
          <cell r="AV34">
            <v>0</v>
          </cell>
          <cell r="AZ34">
            <v>0</v>
          </cell>
          <cell r="BA34">
            <v>0</v>
          </cell>
          <cell r="BB34">
            <v>0</v>
          </cell>
          <cell r="BC34">
            <v>20041201</v>
          </cell>
          <cell r="BD34" t="str">
            <v>購入倉庫品</v>
          </cell>
          <cell r="BE34" t="str">
            <v>CR1/10 332 F V[PLC]</v>
          </cell>
          <cell r="BG34" t="str">
            <v>ﾀﾝｿﾋﾏｸ ﾃｲｺｳ              RDT-CARBON</v>
          </cell>
          <cell r="BH34" t="str">
            <v>PLC200Mｲｶﾞｲ ｼﾖｳｷﾝｼ ﾅﾏﾘﾌﾘｰﾋﾝ ﾃｲｺｳ ﾀﾝｿﾋﾏｸ 1/10W +-100PPM 3.3Kｵｰﾑ +-1%ﾃｰﾋﾟﾝｸﾞﾋﾝ</v>
          </cell>
          <cell r="BI34">
            <v>20050521</v>
          </cell>
          <cell r="BJ34" t="str">
            <v>I</v>
          </cell>
          <cell r="BK34" t="str">
            <v>J</v>
          </cell>
          <cell r="BM34">
            <v>0</v>
          </cell>
        </row>
        <row r="35">
          <cell r="B35" t="str">
            <v>511T879</v>
          </cell>
          <cell r="C35">
            <v>1710</v>
          </cell>
          <cell r="D35" t="str">
            <v>S2G</v>
          </cell>
          <cell r="F35">
            <v>0</v>
          </cell>
          <cell r="G35">
            <v>21</v>
          </cell>
          <cell r="H35" t="str">
            <v>ZDF</v>
          </cell>
          <cell r="I35" t="str">
            <v>H</v>
          </cell>
          <cell r="J35" t="str">
            <v>JF</v>
          </cell>
          <cell r="L35" t="str">
            <v>PC</v>
          </cell>
          <cell r="N35">
            <v>0</v>
          </cell>
          <cell r="O35">
            <v>0</v>
          </cell>
          <cell r="Q35">
            <v>0</v>
          </cell>
          <cell r="R35">
            <v>0</v>
          </cell>
          <cell r="T35" t="str">
            <v>2A</v>
          </cell>
          <cell r="U35" t="str">
            <v>M21</v>
          </cell>
          <cell r="V35" t="str">
            <v>I</v>
          </cell>
          <cell r="Y35">
            <v>45</v>
          </cell>
          <cell r="Z35">
            <v>5</v>
          </cell>
          <cell r="AA35" t="str">
            <v>X0</v>
          </cell>
          <cell r="AB35">
            <v>0.12</v>
          </cell>
          <cell r="AC35">
            <v>5000</v>
          </cell>
          <cell r="AD35" t="str">
            <v>WB</v>
          </cell>
          <cell r="AE35">
            <v>5000</v>
          </cell>
          <cell r="AF35">
            <v>0</v>
          </cell>
          <cell r="AG35">
            <v>0</v>
          </cell>
          <cell r="AJ35">
            <v>0</v>
          </cell>
          <cell r="AK35">
            <v>0</v>
          </cell>
          <cell r="AL35">
            <v>0</v>
          </cell>
          <cell r="AM35">
            <v>0</v>
          </cell>
          <cell r="AN35">
            <v>0</v>
          </cell>
          <cell r="AO35">
            <v>0</v>
          </cell>
          <cell r="AP35">
            <v>0</v>
          </cell>
          <cell r="AQ35">
            <v>0</v>
          </cell>
          <cell r="AR35">
            <v>0</v>
          </cell>
          <cell r="AS35">
            <v>0</v>
          </cell>
          <cell r="AT35">
            <v>0</v>
          </cell>
          <cell r="AU35">
            <v>0</v>
          </cell>
          <cell r="AV35">
            <v>0</v>
          </cell>
          <cell r="AZ35">
            <v>0</v>
          </cell>
          <cell r="BA35">
            <v>0</v>
          </cell>
          <cell r="BB35">
            <v>0</v>
          </cell>
          <cell r="BC35">
            <v>20041201</v>
          </cell>
          <cell r="BD35" t="str">
            <v>購入倉庫品</v>
          </cell>
          <cell r="BE35" t="str">
            <v>CR1/10 392 F V[PLC]</v>
          </cell>
          <cell r="BG35" t="str">
            <v>ﾀﾝｿﾋﾏｸ ﾃｲｺｳ              RDT-CARBON</v>
          </cell>
          <cell r="BH35" t="str">
            <v>PLC200Mｲｶﾞｲ ｼﾖｳｷﾝｼ ﾅﾏﾘﾌﾘｰﾋﾝ ﾃｲｺｳ ﾀﾝｿﾋﾏｸ 1/10W +-100PPM 3.9Kｵｰﾑ +-1%ﾃｰﾋﾟﾝｸﾞﾋﾝ</v>
          </cell>
          <cell r="BI35">
            <v>20050521</v>
          </cell>
          <cell r="BJ35" t="str">
            <v>I</v>
          </cell>
          <cell r="BK35" t="str">
            <v>J</v>
          </cell>
          <cell r="BM35">
            <v>0</v>
          </cell>
        </row>
        <row r="36">
          <cell r="B36" t="str">
            <v>511T880</v>
          </cell>
          <cell r="C36">
            <v>1710</v>
          </cell>
          <cell r="D36" t="str">
            <v>S2G</v>
          </cell>
          <cell r="F36">
            <v>0</v>
          </cell>
          <cell r="G36">
            <v>21</v>
          </cell>
          <cell r="H36" t="str">
            <v>ZDF</v>
          </cell>
          <cell r="I36" t="str">
            <v>H</v>
          </cell>
          <cell r="J36" t="str">
            <v>JF</v>
          </cell>
          <cell r="L36" t="str">
            <v>PC</v>
          </cell>
          <cell r="N36">
            <v>0</v>
          </cell>
          <cell r="O36">
            <v>0</v>
          </cell>
          <cell r="Q36">
            <v>0</v>
          </cell>
          <cell r="R36">
            <v>0</v>
          </cell>
          <cell r="T36" t="str">
            <v>2A</v>
          </cell>
          <cell r="U36" t="str">
            <v>M29</v>
          </cell>
          <cell r="V36" t="str">
            <v>I</v>
          </cell>
          <cell r="Y36">
            <v>14</v>
          </cell>
          <cell r="Z36">
            <v>5</v>
          </cell>
          <cell r="AA36" t="str">
            <v>X0</v>
          </cell>
          <cell r="AB36">
            <v>0.13</v>
          </cell>
          <cell r="AC36">
            <v>5000</v>
          </cell>
          <cell r="AD36" t="str">
            <v>WB</v>
          </cell>
          <cell r="AE36">
            <v>5000</v>
          </cell>
          <cell r="AF36">
            <v>0</v>
          </cell>
          <cell r="AG36">
            <v>0</v>
          </cell>
          <cell r="AJ36">
            <v>0</v>
          </cell>
          <cell r="AK36">
            <v>0</v>
          </cell>
          <cell r="AL36">
            <v>0</v>
          </cell>
          <cell r="AM36">
            <v>0</v>
          </cell>
          <cell r="AN36">
            <v>0</v>
          </cell>
          <cell r="AO36">
            <v>0</v>
          </cell>
          <cell r="AP36">
            <v>0</v>
          </cell>
          <cell r="AQ36">
            <v>0</v>
          </cell>
          <cell r="AR36">
            <v>0</v>
          </cell>
          <cell r="AS36">
            <v>0</v>
          </cell>
          <cell r="AT36">
            <v>0</v>
          </cell>
          <cell r="AU36">
            <v>0</v>
          </cell>
          <cell r="AV36">
            <v>0</v>
          </cell>
          <cell r="AZ36">
            <v>0</v>
          </cell>
          <cell r="BA36">
            <v>0</v>
          </cell>
          <cell r="BB36">
            <v>0</v>
          </cell>
          <cell r="BC36">
            <v>20041201</v>
          </cell>
          <cell r="BD36" t="str">
            <v>購入倉庫品</v>
          </cell>
          <cell r="BE36" t="str">
            <v>CR1/10 4022FV[PLC]</v>
          </cell>
          <cell r="BG36" t="str">
            <v>ﾀﾝｿﾋﾏｸﾃｲｺｳ               RDT-CARBON</v>
          </cell>
          <cell r="BH36" t="str">
            <v>PLC200Mｲｶﾞｲ ｼﾖｳｷﾝｼ ﾅﾏﾘﾌﾘｰﾋﾝ 40.2KOHM  1/10W +-1%</v>
          </cell>
          <cell r="BI36">
            <v>20050521</v>
          </cell>
          <cell r="BJ36" t="str">
            <v>I</v>
          </cell>
          <cell r="BK36" t="str">
            <v>J</v>
          </cell>
          <cell r="BM36">
            <v>0</v>
          </cell>
        </row>
        <row r="37">
          <cell r="B37" t="str">
            <v>511T881</v>
          </cell>
          <cell r="C37">
            <v>1710</v>
          </cell>
          <cell r="D37" t="str">
            <v>S2G</v>
          </cell>
          <cell r="F37">
            <v>0</v>
          </cell>
          <cell r="G37">
            <v>21</v>
          </cell>
          <cell r="H37" t="str">
            <v>ZDF</v>
          </cell>
          <cell r="I37" t="str">
            <v>H</v>
          </cell>
          <cell r="J37" t="str">
            <v>JF</v>
          </cell>
          <cell r="K37" t="str">
            <v>M0406</v>
          </cell>
          <cell r="L37" t="str">
            <v>PC</v>
          </cell>
          <cell r="N37">
            <v>0</v>
          </cell>
          <cell r="O37">
            <v>0</v>
          </cell>
          <cell r="Q37">
            <v>0</v>
          </cell>
          <cell r="R37">
            <v>0</v>
          </cell>
          <cell r="T37" t="str">
            <v>2A</v>
          </cell>
          <cell r="U37" t="str">
            <v>M21</v>
          </cell>
          <cell r="V37" t="str">
            <v>I</v>
          </cell>
          <cell r="Y37">
            <v>14</v>
          </cell>
          <cell r="Z37">
            <v>5</v>
          </cell>
          <cell r="AA37" t="str">
            <v>X0</v>
          </cell>
          <cell r="AB37">
            <v>0.12</v>
          </cell>
          <cell r="AC37">
            <v>5000</v>
          </cell>
          <cell r="AD37" t="str">
            <v>WB</v>
          </cell>
          <cell r="AE37">
            <v>5000</v>
          </cell>
          <cell r="AF37">
            <v>0</v>
          </cell>
          <cell r="AG37">
            <v>20050301</v>
          </cell>
          <cell r="AJ37">
            <v>0</v>
          </cell>
          <cell r="AK37">
            <v>0</v>
          </cell>
          <cell r="AL37">
            <v>0</v>
          </cell>
          <cell r="AM37">
            <v>0</v>
          </cell>
          <cell r="AN37">
            <v>0</v>
          </cell>
          <cell r="AO37">
            <v>0</v>
          </cell>
          <cell r="AP37">
            <v>0</v>
          </cell>
          <cell r="AQ37">
            <v>0</v>
          </cell>
          <cell r="AR37">
            <v>0</v>
          </cell>
          <cell r="AS37">
            <v>0</v>
          </cell>
          <cell r="AT37">
            <v>0</v>
          </cell>
          <cell r="AU37">
            <v>0</v>
          </cell>
          <cell r="AV37">
            <v>0</v>
          </cell>
          <cell r="AZ37">
            <v>0</v>
          </cell>
          <cell r="BA37">
            <v>0</v>
          </cell>
          <cell r="BB37">
            <v>0</v>
          </cell>
          <cell r="BC37">
            <v>20041201</v>
          </cell>
          <cell r="BD37" t="str">
            <v>購入倉庫品</v>
          </cell>
          <cell r="BE37" t="str">
            <v>CR1/10 472 F V[PLC]</v>
          </cell>
          <cell r="BG37" t="str">
            <v>ﾀﾝｿﾋﾏｸ ﾃｲｺｳ              RDT-CARBON</v>
          </cell>
          <cell r="BH37" t="str">
            <v>PLC200Mｲｶﾞｲ ｼﾖｳｷﾝｼ ﾅﾏﾘﾌﾘｰﾋﾝ ﾃｲｺｳ ﾀﾝｿﾋﾏｸ 1/10W +-100PPM 4.7Kｵｰﾑ +-1%ﾃｰﾋﾟﾝｸﾞﾋﾝ</v>
          </cell>
          <cell r="BI37">
            <v>20050521</v>
          </cell>
          <cell r="BJ37" t="str">
            <v>I</v>
          </cell>
          <cell r="BK37" t="str">
            <v>J</v>
          </cell>
          <cell r="BM37">
            <v>0</v>
          </cell>
        </row>
        <row r="38">
          <cell r="B38" t="str">
            <v>511T882</v>
          </cell>
          <cell r="C38">
            <v>1710</v>
          </cell>
          <cell r="D38" t="str">
            <v>S2G</v>
          </cell>
          <cell r="F38">
            <v>0</v>
          </cell>
          <cell r="G38">
            <v>21</v>
          </cell>
          <cell r="H38" t="str">
            <v>ZDF</v>
          </cell>
          <cell r="I38" t="str">
            <v>H</v>
          </cell>
          <cell r="J38" t="str">
            <v>JF</v>
          </cell>
          <cell r="L38" t="str">
            <v>PC</v>
          </cell>
          <cell r="N38">
            <v>0</v>
          </cell>
          <cell r="O38">
            <v>0</v>
          </cell>
          <cell r="Q38">
            <v>0</v>
          </cell>
          <cell r="R38">
            <v>0</v>
          </cell>
          <cell r="T38" t="str">
            <v>2A</v>
          </cell>
          <cell r="U38" t="str">
            <v>M21</v>
          </cell>
          <cell r="V38" t="str">
            <v>I</v>
          </cell>
          <cell r="Y38">
            <v>45</v>
          </cell>
          <cell r="Z38">
            <v>5</v>
          </cell>
          <cell r="AA38" t="str">
            <v>X0</v>
          </cell>
          <cell r="AB38">
            <v>0.12</v>
          </cell>
          <cell r="AC38">
            <v>5000</v>
          </cell>
          <cell r="AD38" t="str">
            <v>WB</v>
          </cell>
          <cell r="AE38">
            <v>5000</v>
          </cell>
          <cell r="AF38">
            <v>0</v>
          </cell>
          <cell r="AG38">
            <v>0</v>
          </cell>
          <cell r="AJ38">
            <v>0</v>
          </cell>
          <cell r="AK38">
            <v>0</v>
          </cell>
          <cell r="AL38">
            <v>0</v>
          </cell>
          <cell r="AM38">
            <v>0</v>
          </cell>
          <cell r="AN38">
            <v>0</v>
          </cell>
          <cell r="AO38">
            <v>0</v>
          </cell>
          <cell r="AP38">
            <v>0</v>
          </cell>
          <cell r="AQ38">
            <v>0</v>
          </cell>
          <cell r="AR38">
            <v>0</v>
          </cell>
          <cell r="AS38">
            <v>0</v>
          </cell>
          <cell r="AT38">
            <v>0</v>
          </cell>
          <cell r="AU38">
            <v>0</v>
          </cell>
          <cell r="AV38">
            <v>0</v>
          </cell>
          <cell r="AZ38">
            <v>0</v>
          </cell>
          <cell r="BA38">
            <v>0</v>
          </cell>
          <cell r="BB38">
            <v>0</v>
          </cell>
          <cell r="BC38">
            <v>20041201</v>
          </cell>
          <cell r="BD38" t="str">
            <v>購入倉庫品</v>
          </cell>
          <cell r="BE38" t="str">
            <v>CR1/10 512 F V[PLC]</v>
          </cell>
          <cell r="BG38" t="str">
            <v>ﾀﾝｿﾋﾏｸ ﾃｲｺｳ              RDT-CARBON</v>
          </cell>
          <cell r="BH38" t="str">
            <v>PLC200Mｲｶﾞｲ ｼﾖｳｷﾝｼ ﾅﾏﾘﾌﾘｰﾋﾝ ﾃｲｺｳ ﾀﾝｿﾋﾏｸ 1/10W +-100PPM 5.1Kｵｰﾑ +-1%ﾃｰﾋﾟﾝｸﾞﾋﾝ</v>
          </cell>
          <cell r="BI38">
            <v>20050521</v>
          </cell>
          <cell r="BJ38" t="str">
            <v>I</v>
          </cell>
          <cell r="BK38" t="str">
            <v>J</v>
          </cell>
          <cell r="BM38">
            <v>0</v>
          </cell>
        </row>
        <row r="39">
          <cell r="B39" t="str">
            <v>511T883</v>
          </cell>
          <cell r="C39">
            <v>1710</v>
          </cell>
          <cell r="D39" t="str">
            <v>S2G</v>
          </cell>
          <cell r="F39">
            <v>0</v>
          </cell>
          <cell r="G39">
            <v>21</v>
          </cell>
          <cell r="H39" t="str">
            <v>ZDF</v>
          </cell>
          <cell r="I39" t="str">
            <v>H</v>
          </cell>
          <cell r="J39" t="str">
            <v>JF</v>
          </cell>
          <cell r="L39" t="str">
            <v>PC</v>
          </cell>
          <cell r="N39">
            <v>0</v>
          </cell>
          <cell r="O39">
            <v>0</v>
          </cell>
          <cell r="Q39">
            <v>0</v>
          </cell>
          <cell r="R39">
            <v>0</v>
          </cell>
          <cell r="T39" t="str">
            <v>2A</v>
          </cell>
          <cell r="U39" t="str">
            <v>M21</v>
          </cell>
          <cell r="V39" t="str">
            <v>I</v>
          </cell>
          <cell r="Y39">
            <v>45</v>
          </cell>
          <cell r="Z39">
            <v>5</v>
          </cell>
          <cell r="AA39" t="str">
            <v>X0</v>
          </cell>
          <cell r="AB39">
            <v>0.13</v>
          </cell>
          <cell r="AC39">
            <v>5000</v>
          </cell>
          <cell r="AD39" t="str">
            <v>WB</v>
          </cell>
          <cell r="AE39">
            <v>5000</v>
          </cell>
          <cell r="AF39">
            <v>0</v>
          </cell>
          <cell r="AG39">
            <v>0</v>
          </cell>
          <cell r="AJ39">
            <v>0</v>
          </cell>
          <cell r="AK39">
            <v>0</v>
          </cell>
          <cell r="AL39">
            <v>0</v>
          </cell>
          <cell r="AM39">
            <v>0</v>
          </cell>
          <cell r="AN39">
            <v>0</v>
          </cell>
          <cell r="AO39">
            <v>0</v>
          </cell>
          <cell r="AP39">
            <v>0</v>
          </cell>
          <cell r="AQ39">
            <v>0</v>
          </cell>
          <cell r="AR39">
            <v>0</v>
          </cell>
          <cell r="AS39">
            <v>0</v>
          </cell>
          <cell r="AT39">
            <v>0</v>
          </cell>
          <cell r="AU39">
            <v>0</v>
          </cell>
          <cell r="AV39">
            <v>0</v>
          </cell>
          <cell r="AZ39">
            <v>0</v>
          </cell>
          <cell r="BA39">
            <v>0</v>
          </cell>
          <cell r="BB39">
            <v>0</v>
          </cell>
          <cell r="BC39">
            <v>20041201</v>
          </cell>
          <cell r="BD39" t="str">
            <v>購入倉庫品</v>
          </cell>
          <cell r="BE39" t="str">
            <v>CR1/10 564 F V[PLC]</v>
          </cell>
          <cell r="BG39" t="str">
            <v>ﾀﾝｿﾋﾏｸ ﾃｲｺｳ              RDT-CARBON</v>
          </cell>
          <cell r="BH39" t="str">
            <v>PLC200Mｲｶﾞｲ ｼﾖｳｷﾝｼ ﾅﾏﾘﾌﾘｰﾋﾝ 1/10W 560K ｵ-ﾑ +-1%      ﾌｪｲｽｱｯﾌﾟ ﾃ-ﾋﾟﾝｸﾞ</v>
          </cell>
          <cell r="BI39">
            <v>20050521</v>
          </cell>
          <cell r="BJ39" t="str">
            <v>I</v>
          </cell>
          <cell r="BK39" t="str">
            <v>J</v>
          </cell>
          <cell r="BM39">
            <v>0</v>
          </cell>
        </row>
        <row r="40">
          <cell r="B40" t="str">
            <v>511T884</v>
          </cell>
          <cell r="C40">
            <v>1710</v>
          </cell>
          <cell r="D40" t="str">
            <v>S2G</v>
          </cell>
          <cell r="F40">
            <v>0</v>
          </cell>
          <cell r="G40">
            <v>21</v>
          </cell>
          <cell r="H40" t="str">
            <v>ZDF</v>
          </cell>
          <cell r="I40" t="str">
            <v>H</v>
          </cell>
          <cell r="J40" t="str">
            <v>JF</v>
          </cell>
          <cell r="L40" t="str">
            <v>PC</v>
          </cell>
          <cell r="N40">
            <v>0</v>
          </cell>
          <cell r="O40">
            <v>0</v>
          </cell>
          <cell r="Q40">
            <v>0</v>
          </cell>
          <cell r="R40">
            <v>0</v>
          </cell>
          <cell r="T40" t="str">
            <v>2A</v>
          </cell>
          <cell r="U40" t="str">
            <v>M21</v>
          </cell>
          <cell r="V40" t="str">
            <v>I</v>
          </cell>
          <cell r="Y40">
            <v>45</v>
          </cell>
          <cell r="Z40">
            <v>5</v>
          </cell>
          <cell r="AA40" t="str">
            <v>X0</v>
          </cell>
          <cell r="AB40">
            <v>0.13</v>
          </cell>
          <cell r="AC40">
            <v>5000</v>
          </cell>
          <cell r="AD40" t="str">
            <v>WB</v>
          </cell>
          <cell r="AE40">
            <v>5000</v>
          </cell>
          <cell r="AF40">
            <v>0</v>
          </cell>
          <cell r="AG40">
            <v>0</v>
          </cell>
          <cell r="AJ40">
            <v>0</v>
          </cell>
          <cell r="AK40">
            <v>0</v>
          </cell>
          <cell r="AL40">
            <v>0</v>
          </cell>
          <cell r="AM40">
            <v>0</v>
          </cell>
          <cell r="AN40">
            <v>0</v>
          </cell>
          <cell r="AO40">
            <v>0</v>
          </cell>
          <cell r="AP40">
            <v>0</v>
          </cell>
          <cell r="AQ40">
            <v>0</v>
          </cell>
          <cell r="AR40">
            <v>0</v>
          </cell>
          <cell r="AS40">
            <v>0</v>
          </cell>
          <cell r="AT40">
            <v>0</v>
          </cell>
          <cell r="AU40">
            <v>0</v>
          </cell>
          <cell r="AV40">
            <v>0</v>
          </cell>
          <cell r="AZ40">
            <v>0</v>
          </cell>
          <cell r="BA40">
            <v>0</v>
          </cell>
          <cell r="BB40">
            <v>0</v>
          </cell>
          <cell r="BC40">
            <v>20041201</v>
          </cell>
          <cell r="BD40" t="str">
            <v>購入倉庫品</v>
          </cell>
          <cell r="BE40" t="str">
            <v>CR1/10 752 F V[PLC]</v>
          </cell>
          <cell r="BG40" t="str">
            <v>ﾀﾝｿﾋﾏｸ ﾃｲｺｳ              RDT-CARBON</v>
          </cell>
          <cell r="BH40" t="str">
            <v>PLC200Mｲｶﾞｲ ｼﾖｳｷﾝｼ ﾅﾏﾘﾌﾘｰﾋﾝ ﾃｲｺｳ ﾀﾝｿﾋﾏｸ 1/10W +-100PPM 7.5Kｵｰﾑ +-1%ﾃｰﾋﾟﾝｸﾞﾋﾝ</v>
          </cell>
          <cell r="BI40">
            <v>20050521</v>
          </cell>
          <cell r="BJ40" t="str">
            <v>I</v>
          </cell>
          <cell r="BK40" t="str">
            <v>J</v>
          </cell>
          <cell r="BM40">
            <v>0</v>
          </cell>
        </row>
        <row r="41">
          <cell r="B41" t="str">
            <v>511T885</v>
          </cell>
          <cell r="C41">
            <v>1710</v>
          </cell>
          <cell r="D41" t="str">
            <v>S2G</v>
          </cell>
          <cell r="F41">
            <v>0</v>
          </cell>
          <cell r="G41">
            <v>21</v>
          </cell>
          <cell r="H41" t="str">
            <v>ZDF</v>
          </cell>
          <cell r="I41" t="str">
            <v>H</v>
          </cell>
          <cell r="J41" t="str">
            <v>JF</v>
          </cell>
          <cell r="L41" t="str">
            <v>PC</v>
          </cell>
          <cell r="N41">
            <v>0</v>
          </cell>
          <cell r="O41">
            <v>0</v>
          </cell>
          <cell r="Q41">
            <v>0</v>
          </cell>
          <cell r="R41">
            <v>0</v>
          </cell>
          <cell r="T41" t="str">
            <v>2A</v>
          </cell>
          <cell r="U41" t="str">
            <v>M21</v>
          </cell>
          <cell r="V41" t="str">
            <v>I</v>
          </cell>
          <cell r="Y41">
            <v>45</v>
          </cell>
          <cell r="Z41">
            <v>5</v>
          </cell>
          <cell r="AA41" t="str">
            <v>X0</v>
          </cell>
          <cell r="AB41">
            <v>0.22</v>
          </cell>
          <cell r="AC41">
            <v>5000</v>
          </cell>
          <cell r="AD41" t="str">
            <v>WB</v>
          </cell>
          <cell r="AE41">
            <v>5000</v>
          </cell>
          <cell r="AF41">
            <v>0</v>
          </cell>
          <cell r="AG41">
            <v>0</v>
          </cell>
          <cell r="AJ41">
            <v>0</v>
          </cell>
          <cell r="AK41">
            <v>0</v>
          </cell>
          <cell r="AL41">
            <v>0</v>
          </cell>
          <cell r="AM41">
            <v>0</v>
          </cell>
          <cell r="AN41">
            <v>0</v>
          </cell>
          <cell r="AO41">
            <v>0</v>
          </cell>
          <cell r="AP41">
            <v>0</v>
          </cell>
          <cell r="AQ41">
            <v>0</v>
          </cell>
          <cell r="AR41">
            <v>0</v>
          </cell>
          <cell r="AS41">
            <v>0</v>
          </cell>
          <cell r="AT41">
            <v>0</v>
          </cell>
          <cell r="AU41">
            <v>0</v>
          </cell>
          <cell r="AV41">
            <v>0</v>
          </cell>
          <cell r="AZ41">
            <v>0</v>
          </cell>
          <cell r="BA41">
            <v>0</v>
          </cell>
          <cell r="BB41">
            <v>0</v>
          </cell>
          <cell r="BC41">
            <v>20041201</v>
          </cell>
          <cell r="BD41" t="str">
            <v>購入倉庫品</v>
          </cell>
          <cell r="BE41" t="str">
            <v>CR1/104750FV[PLC]</v>
          </cell>
          <cell r="BG41" t="str">
            <v>ﾀﾝｿﾋﾏｸﾃｲｺｳ               RDT-CARBON</v>
          </cell>
          <cell r="BH41" t="str">
            <v>PLC200Mｲｶﾞｲ ｼﾖｳｷﾝｼ ﾅﾏﾘﾌﾘｰﾋﾝ 475OHM 1/10W +-1%</v>
          </cell>
          <cell r="BI41">
            <v>20050521</v>
          </cell>
          <cell r="BJ41" t="str">
            <v>I</v>
          </cell>
          <cell r="BK41" t="str">
            <v>J</v>
          </cell>
          <cell r="BM41">
            <v>0</v>
          </cell>
        </row>
        <row r="42">
          <cell r="B42" t="str">
            <v>511T886</v>
          </cell>
          <cell r="C42">
            <v>1710</v>
          </cell>
          <cell r="D42" t="str">
            <v>S2G</v>
          </cell>
          <cell r="F42">
            <v>0</v>
          </cell>
          <cell r="G42">
            <v>21</v>
          </cell>
          <cell r="H42" t="str">
            <v>ZDF</v>
          </cell>
          <cell r="I42" t="str">
            <v>W</v>
          </cell>
          <cell r="J42" t="str">
            <v>JF</v>
          </cell>
          <cell r="L42" t="str">
            <v>PC</v>
          </cell>
          <cell r="N42">
            <v>0</v>
          </cell>
          <cell r="O42">
            <v>0</v>
          </cell>
          <cell r="Q42">
            <v>0</v>
          </cell>
          <cell r="R42">
            <v>0</v>
          </cell>
          <cell r="T42" t="str">
            <v>2A</v>
          </cell>
          <cell r="U42" t="str">
            <v>M11</v>
          </cell>
          <cell r="V42" t="str">
            <v>I</v>
          </cell>
          <cell r="Y42">
            <v>1</v>
          </cell>
          <cell r="Z42">
            <v>5</v>
          </cell>
          <cell r="AA42" t="str">
            <v>X0</v>
          </cell>
          <cell r="AB42">
            <v>0.1</v>
          </cell>
          <cell r="AC42">
            <v>5000</v>
          </cell>
          <cell r="AD42" t="str">
            <v>WB</v>
          </cell>
          <cell r="AE42">
            <v>5000</v>
          </cell>
          <cell r="AF42">
            <v>0</v>
          </cell>
          <cell r="AG42">
            <v>0</v>
          </cell>
          <cell r="AJ42">
            <v>0</v>
          </cell>
          <cell r="AK42">
            <v>0</v>
          </cell>
          <cell r="AL42">
            <v>0</v>
          </cell>
          <cell r="AM42">
            <v>0</v>
          </cell>
          <cell r="AN42">
            <v>0</v>
          </cell>
          <cell r="AO42">
            <v>0</v>
          </cell>
          <cell r="AP42">
            <v>0</v>
          </cell>
          <cell r="AQ42">
            <v>0</v>
          </cell>
          <cell r="AR42">
            <v>0</v>
          </cell>
          <cell r="AS42">
            <v>0</v>
          </cell>
          <cell r="AT42">
            <v>0</v>
          </cell>
          <cell r="AU42">
            <v>0</v>
          </cell>
          <cell r="AV42">
            <v>0</v>
          </cell>
          <cell r="AZ42">
            <v>0</v>
          </cell>
          <cell r="BA42">
            <v>0</v>
          </cell>
          <cell r="BB42">
            <v>0</v>
          </cell>
          <cell r="BC42">
            <v>20041201</v>
          </cell>
          <cell r="BD42" t="str">
            <v>購入倉庫品</v>
          </cell>
          <cell r="BE42" t="str">
            <v>CR1/16 151 F V[PLC]</v>
          </cell>
          <cell r="BG42" t="str">
            <v>R                        R</v>
          </cell>
          <cell r="BH42" t="str">
            <v>PLC200Mｲｶﾞｲ ｼﾖｳｷﾝｼ ﾅﾏﾘﾌﾘｰﾋﾝ</v>
          </cell>
          <cell r="BI42">
            <v>20050521</v>
          </cell>
          <cell r="BJ42" t="str">
            <v>I</v>
          </cell>
          <cell r="BK42" t="str">
            <v>J</v>
          </cell>
          <cell r="BM42">
            <v>0</v>
          </cell>
        </row>
        <row r="43">
          <cell r="B43" t="str">
            <v>511T887</v>
          </cell>
          <cell r="C43">
            <v>1710</v>
          </cell>
          <cell r="D43" t="str">
            <v>S2G</v>
          </cell>
          <cell r="F43">
            <v>0</v>
          </cell>
          <cell r="G43">
            <v>21</v>
          </cell>
          <cell r="H43" t="str">
            <v>ZDF</v>
          </cell>
          <cell r="I43" t="str">
            <v>H</v>
          </cell>
          <cell r="J43" t="str">
            <v>JF</v>
          </cell>
          <cell r="L43" t="str">
            <v>PC</v>
          </cell>
          <cell r="N43">
            <v>0</v>
          </cell>
          <cell r="O43">
            <v>0</v>
          </cell>
          <cell r="Q43">
            <v>0</v>
          </cell>
          <cell r="R43">
            <v>0</v>
          </cell>
          <cell r="T43" t="str">
            <v>2A</v>
          </cell>
          <cell r="U43" t="str">
            <v>M21</v>
          </cell>
          <cell r="V43" t="str">
            <v>I</v>
          </cell>
          <cell r="Y43">
            <v>14</v>
          </cell>
          <cell r="Z43">
            <v>5</v>
          </cell>
          <cell r="AA43" t="str">
            <v>X0</v>
          </cell>
          <cell r="AB43">
            <v>0.08</v>
          </cell>
          <cell r="AC43">
            <v>5000</v>
          </cell>
          <cell r="AD43" t="str">
            <v>WB</v>
          </cell>
          <cell r="AE43">
            <v>5000</v>
          </cell>
          <cell r="AF43">
            <v>0</v>
          </cell>
          <cell r="AG43">
            <v>0</v>
          </cell>
          <cell r="AJ43">
            <v>0</v>
          </cell>
          <cell r="AK43">
            <v>0</v>
          </cell>
          <cell r="AL43">
            <v>0</v>
          </cell>
          <cell r="AM43">
            <v>0</v>
          </cell>
          <cell r="AN43">
            <v>0</v>
          </cell>
          <cell r="AO43">
            <v>0</v>
          </cell>
          <cell r="AP43">
            <v>0</v>
          </cell>
          <cell r="AQ43">
            <v>0</v>
          </cell>
          <cell r="AR43">
            <v>0</v>
          </cell>
          <cell r="AS43">
            <v>0</v>
          </cell>
          <cell r="AT43">
            <v>0</v>
          </cell>
          <cell r="AU43">
            <v>0</v>
          </cell>
          <cell r="AV43">
            <v>0</v>
          </cell>
          <cell r="AZ43">
            <v>0</v>
          </cell>
          <cell r="BA43">
            <v>0</v>
          </cell>
          <cell r="BB43">
            <v>0</v>
          </cell>
          <cell r="BC43">
            <v>20041201</v>
          </cell>
          <cell r="BD43" t="str">
            <v>購入倉庫品</v>
          </cell>
          <cell r="BE43" t="str">
            <v>CR1/16 221JV[PLC]</v>
          </cell>
          <cell r="BG43" t="str">
            <v>ﾀﾝｿﾋﾏｸﾃｲｺｳ               RDT-CARBON</v>
          </cell>
          <cell r="BH43" t="str">
            <v>PLC200Mｲｶﾞｲ ｼﾖｳｷﾝｼ ﾅﾏﾘﾌﾘｰﾋﾝ 1/16W 220ｵｰﾑ +-5%</v>
          </cell>
          <cell r="BI43">
            <v>20050521</v>
          </cell>
          <cell r="BJ43" t="str">
            <v>I</v>
          </cell>
          <cell r="BK43" t="str">
            <v>J</v>
          </cell>
          <cell r="BM43">
            <v>0</v>
          </cell>
        </row>
        <row r="44">
          <cell r="B44" t="str">
            <v>511T888</v>
          </cell>
          <cell r="C44">
            <v>1710</v>
          </cell>
          <cell r="D44" t="str">
            <v>S2G</v>
          </cell>
          <cell r="F44">
            <v>0</v>
          </cell>
          <cell r="G44">
            <v>21</v>
          </cell>
          <cell r="H44" t="str">
            <v>ZDF</v>
          </cell>
          <cell r="I44" t="str">
            <v>H</v>
          </cell>
          <cell r="J44" t="str">
            <v>JF</v>
          </cell>
          <cell r="L44" t="str">
            <v>PC</v>
          </cell>
          <cell r="N44">
            <v>0</v>
          </cell>
          <cell r="O44">
            <v>0</v>
          </cell>
          <cell r="Q44">
            <v>0</v>
          </cell>
          <cell r="R44">
            <v>0</v>
          </cell>
          <cell r="T44" t="str">
            <v>2A</v>
          </cell>
          <cell r="U44" t="str">
            <v>M11</v>
          </cell>
          <cell r="V44" t="str">
            <v>I</v>
          </cell>
          <cell r="Y44">
            <v>30</v>
          </cell>
          <cell r="Z44">
            <v>5</v>
          </cell>
          <cell r="AA44" t="str">
            <v>X0</v>
          </cell>
          <cell r="AB44">
            <v>0.1</v>
          </cell>
          <cell r="AC44">
            <v>5000</v>
          </cell>
          <cell r="AD44" t="str">
            <v>WB</v>
          </cell>
          <cell r="AE44">
            <v>5000</v>
          </cell>
          <cell r="AF44">
            <v>0</v>
          </cell>
          <cell r="AG44">
            <v>0</v>
          </cell>
          <cell r="AJ44">
            <v>0</v>
          </cell>
          <cell r="AK44">
            <v>0</v>
          </cell>
          <cell r="AL44">
            <v>0</v>
          </cell>
          <cell r="AM44">
            <v>0</v>
          </cell>
          <cell r="AN44">
            <v>0</v>
          </cell>
          <cell r="AO44">
            <v>0</v>
          </cell>
          <cell r="AP44">
            <v>0</v>
          </cell>
          <cell r="AQ44">
            <v>0</v>
          </cell>
          <cell r="AR44">
            <v>0</v>
          </cell>
          <cell r="AS44">
            <v>0</v>
          </cell>
          <cell r="AT44">
            <v>0</v>
          </cell>
          <cell r="AU44">
            <v>0</v>
          </cell>
          <cell r="AV44">
            <v>0</v>
          </cell>
          <cell r="AZ44">
            <v>0</v>
          </cell>
          <cell r="BA44">
            <v>0</v>
          </cell>
          <cell r="BB44">
            <v>0</v>
          </cell>
          <cell r="BC44">
            <v>20041201</v>
          </cell>
          <cell r="BD44" t="str">
            <v>購入倉庫品</v>
          </cell>
          <cell r="BE44" t="str">
            <v>CR1/16 271 F V[PLC]</v>
          </cell>
          <cell r="BG44" t="str">
            <v>ﾀﾝｿﾋﾏｸﾃｲｺｳ               RDT-CARBON</v>
          </cell>
          <cell r="BH44" t="str">
            <v>PLC200Mｲｶﾞｲ ｼﾖｳｷﾝｼ ﾅﾏﾘﾌﾘｰﾋﾝ 1/16W 270OHM +-1% ﾘ-ﾙ</v>
          </cell>
          <cell r="BI44">
            <v>20050521</v>
          </cell>
          <cell r="BJ44" t="str">
            <v>I</v>
          </cell>
          <cell r="BK44" t="str">
            <v>J</v>
          </cell>
          <cell r="BM44">
            <v>0</v>
          </cell>
        </row>
        <row r="45">
          <cell r="B45" t="str">
            <v>511T889</v>
          </cell>
          <cell r="C45">
            <v>1710</v>
          </cell>
          <cell r="D45" t="str">
            <v>S2G</v>
          </cell>
          <cell r="F45">
            <v>0</v>
          </cell>
          <cell r="G45">
            <v>21</v>
          </cell>
          <cell r="H45" t="str">
            <v>ZDF</v>
          </cell>
          <cell r="I45" t="str">
            <v>H</v>
          </cell>
          <cell r="J45" t="str">
            <v>JF</v>
          </cell>
          <cell r="L45" t="str">
            <v>PC</v>
          </cell>
          <cell r="N45">
            <v>0</v>
          </cell>
          <cell r="O45">
            <v>0</v>
          </cell>
          <cell r="Q45">
            <v>0</v>
          </cell>
          <cell r="R45">
            <v>0</v>
          </cell>
          <cell r="T45" t="str">
            <v>2A</v>
          </cell>
          <cell r="U45" t="str">
            <v>M21</v>
          </cell>
          <cell r="V45" t="str">
            <v>I</v>
          </cell>
          <cell r="Y45">
            <v>45</v>
          </cell>
          <cell r="Z45">
            <v>5</v>
          </cell>
          <cell r="AA45" t="str">
            <v>X0</v>
          </cell>
          <cell r="AB45">
            <v>7.0000000000000007E-2</v>
          </cell>
          <cell r="AC45">
            <v>5000</v>
          </cell>
          <cell r="AD45" t="str">
            <v>WB</v>
          </cell>
          <cell r="AE45">
            <v>5000</v>
          </cell>
          <cell r="AF45">
            <v>0</v>
          </cell>
          <cell r="AG45">
            <v>0</v>
          </cell>
          <cell r="AJ45">
            <v>0</v>
          </cell>
          <cell r="AK45">
            <v>0</v>
          </cell>
          <cell r="AL45">
            <v>0</v>
          </cell>
          <cell r="AM45">
            <v>0</v>
          </cell>
          <cell r="AN45">
            <v>0</v>
          </cell>
          <cell r="AO45">
            <v>0</v>
          </cell>
          <cell r="AP45">
            <v>0</v>
          </cell>
          <cell r="AQ45">
            <v>0</v>
          </cell>
          <cell r="AR45">
            <v>0</v>
          </cell>
          <cell r="AS45">
            <v>0</v>
          </cell>
          <cell r="AT45">
            <v>0</v>
          </cell>
          <cell r="AU45">
            <v>0</v>
          </cell>
          <cell r="AV45">
            <v>0</v>
          </cell>
          <cell r="AZ45">
            <v>0</v>
          </cell>
          <cell r="BA45">
            <v>0</v>
          </cell>
          <cell r="BB45">
            <v>0</v>
          </cell>
          <cell r="BC45">
            <v>20041201</v>
          </cell>
          <cell r="BD45" t="str">
            <v>購入倉庫品</v>
          </cell>
          <cell r="BE45" t="str">
            <v>CR1/16 330JV[PLC]</v>
          </cell>
          <cell r="BG45" t="str">
            <v>ﾀﾝｿﾋﾏｸﾃｲｺｳ               RDT-CARBON</v>
          </cell>
          <cell r="BH45" t="str">
            <v>PLC200Mｲｶﾞｲ ｼﾖｳｷﾝｼ ﾅﾏﾘﾌﾘｰﾋﾝ</v>
          </cell>
          <cell r="BI45">
            <v>20050521</v>
          </cell>
          <cell r="BJ45" t="str">
            <v>I</v>
          </cell>
          <cell r="BK45" t="str">
            <v>J</v>
          </cell>
          <cell r="BM45">
            <v>0</v>
          </cell>
        </row>
        <row r="46">
          <cell r="B46" t="str">
            <v>511T890</v>
          </cell>
          <cell r="C46">
            <v>1710</v>
          </cell>
          <cell r="D46" t="str">
            <v>S2G</v>
          </cell>
          <cell r="F46">
            <v>0</v>
          </cell>
          <cell r="G46">
            <v>21</v>
          </cell>
          <cell r="H46" t="str">
            <v>ZDF</v>
          </cell>
          <cell r="I46" t="str">
            <v>W</v>
          </cell>
          <cell r="J46" t="str">
            <v>JF</v>
          </cell>
          <cell r="L46" t="str">
            <v>PC</v>
          </cell>
          <cell r="N46">
            <v>0</v>
          </cell>
          <cell r="O46">
            <v>0</v>
          </cell>
          <cell r="Q46">
            <v>0</v>
          </cell>
          <cell r="R46">
            <v>0</v>
          </cell>
          <cell r="T46" t="str">
            <v>2A</v>
          </cell>
          <cell r="U46" t="str">
            <v>M21</v>
          </cell>
          <cell r="V46" t="str">
            <v>I</v>
          </cell>
          <cell r="Y46">
            <v>45</v>
          </cell>
          <cell r="Z46">
            <v>5</v>
          </cell>
          <cell r="AA46" t="str">
            <v>X0</v>
          </cell>
          <cell r="AB46">
            <v>0.09</v>
          </cell>
          <cell r="AC46">
            <v>5000</v>
          </cell>
          <cell r="AD46" t="str">
            <v>WB</v>
          </cell>
          <cell r="AE46">
            <v>5000</v>
          </cell>
          <cell r="AF46">
            <v>0</v>
          </cell>
          <cell r="AG46">
            <v>0</v>
          </cell>
          <cell r="AJ46">
            <v>0</v>
          </cell>
          <cell r="AK46">
            <v>0</v>
          </cell>
          <cell r="AL46">
            <v>0</v>
          </cell>
          <cell r="AM46">
            <v>0</v>
          </cell>
          <cell r="AN46">
            <v>0</v>
          </cell>
          <cell r="AO46">
            <v>0</v>
          </cell>
          <cell r="AP46">
            <v>0</v>
          </cell>
          <cell r="AQ46">
            <v>0</v>
          </cell>
          <cell r="AR46">
            <v>0</v>
          </cell>
          <cell r="AS46">
            <v>0</v>
          </cell>
          <cell r="AT46">
            <v>0</v>
          </cell>
          <cell r="AU46">
            <v>0</v>
          </cell>
          <cell r="AV46">
            <v>0</v>
          </cell>
          <cell r="AZ46">
            <v>0</v>
          </cell>
          <cell r="BA46">
            <v>0</v>
          </cell>
          <cell r="BB46">
            <v>0</v>
          </cell>
          <cell r="BC46">
            <v>20041201</v>
          </cell>
          <cell r="BD46" t="str">
            <v>購入倉庫品</v>
          </cell>
          <cell r="BE46" t="str">
            <v>CR1/16 332JV[PLC]</v>
          </cell>
          <cell r="BG46" t="str">
            <v>ﾀﾝｿﾋﾏｸ ﾃｲｺｳ              RDT-CARBON</v>
          </cell>
          <cell r="BH46" t="str">
            <v>PLC200Mｲｶﾞｲ ｼﾖｳｷﾝｼ ﾅﾏﾘﾌﾘｰﾋﾝ 1/16W 3.3Kｵ-ﾑ +-5%       ﾌｪｲｽｱｯﾌﾟﾃ-ﾋﾟﾝｸﾞ</v>
          </cell>
          <cell r="BI46">
            <v>20050521</v>
          </cell>
          <cell r="BJ46" t="str">
            <v>I</v>
          </cell>
          <cell r="BK46" t="str">
            <v>J</v>
          </cell>
          <cell r="BM46">
            <v>0</v>
          </cell>
        </row>
        <row r="47">
          <cell r="B47" t="str">
            <v>511T891</v>
          </cell>
          <cell r="C47">
            <v>1710</v>
          </cell>
          <cell r="D47" t="str">
            <v>S2G</v>
          </cell>
          <cell r="F47">
            <v>0</v>
          </cell>
          <cell r="G47">
            <v>21</v>
          </cell>
          <cell r="H47" t="str">
            <v>ZDF</v>
          </cell>
          <cell r="I47" t="str">
            <v>W</v>
          </cell>
          <cell r="J47" t="str">
            <v>JF</v>
          </cell>
          <cell r="L47" t="str">
            <v>PC</v>
          </cell>
          <cell r="N47">
            <v>0</v>
          </cell>
          <cell r="O47">
            <v>0</v>
          </cell>
          <cell r="Q47">
            <v>0</v>
          </cell>
          <cell r="R47">
            <v>0</v>
          </cell>
          <cell r="T47" t="str">
            <v>2A</v>
          </cell>
          <cell r="U47" t="str">
            <v>M21</v>
          </cell>
          <cell r="V47" t="str">
            <v>I</v>
          </cell>
          <cell r="Y47">
            <v>14</v>
          </cell>
          <cell r="Z47">
            <v>5</v>
          </cell>
          <cell r="AA47" t="str">
            <v>X0</v>
          </cell>
          <cell r="AB47">
            <v>0.08</v>
          </cell>
          <cell r="AC47">
            <v>5000</v>
          </cell>
          <cell r="AD47" t="str">
            <v>WB</v>
          </cell>
          <cell r="AE47">
            <v>5000</v>
          </cell>
          <cell r="AF47">
            <v>0</v>
          </cell>
          <cell r="AG47">
            <v>0</v>
          </cell>
          <cell r="AJ47">
            <v>0</v>
          </cell>
          <cell r="AK47">
            <v>0</v>
          </cell>
          <cell r="AL47">
            <v>0</v>
          </cell>
          <cell r="AM47">
            <v>0</v>
          </cell>
          <cell r="AN47">
            <v>0</v>
          </cell>
          <cell r="AO47">
            <v>0</v>
          </cell>
          <cell r="AP47">
            <v>0</v>
          </cell>
          <cell r="AQ47">
            <v>0</v>
          </cell>
          <cell r="AR47">
            <v>0</v>
          </cell>
          <cell r="AS47">
            <v>0</v>
          </cell>
          <cell r="AT47">
            <v>0</v>
          </cell>
          <cell r="AU47">
            <v>0</v>
          </cell>
          <cell r="AV47">
            <v>0</v>
          </cell>
          <cell r="AZ47">
            <v>0</v>
          </cell>
          <cell r="BA47">
            <v>0</v>
          </cell>
          <cell r="BB47">
            <v>0</v>
          </cell>
          <cell r="BC47">
            <v>20041201</v>
          </cell>
          <cell r="BD47" t="str">
            <v>購入倉庫品</v>
          </cell>
          <cell r="BE47" t="str">
            <v>CR1/16000V[PLC]</v>
          </cell>
          <cell r="BG47" t="str">
            <v>ﾀﾝｿﾋﾏｸﾃｲｺｳ               R</v>
          </cell>
          <cell r="BH47" t="str">
            <v>PLC200Mｲｶﾞｲ ｼﾖｳｷﾝｼ ﾅﾏﾘﾌﾘｰﾋﾝ CR1/16 000JV</v>
          </cell>
          <cell r="BI47">
            <v>20050521</v>
          </cell>
          <cell r="BJ47" t="str">
            <v>I</v>
          </cell>
          <cell r="BK47" t="str">
            <v>J</v>
          </cell>
          <cell r="BM47">
            <v>0</v>
          </cell>
        </row>
        <row r="48">
          <cell r="B48" t="str">
            <v>511T892</v>
          </cell>
          <cell r="C48">
            <v>1710</v>
          </cell>
          <cell r="D48" t="str">
            <v>S2G</v>
          </cell>
          <cell r="F48">
            <v>0</v>
          </cell>
          <cell r="G48">
            <v>21</v>
          </cell>
          <cell r="H48" t="str">
            <v>ZDF</v>
          </cell>
          <cell r="I48" t="str">
            <v>H</v>
          </cell>
          <cell r="J48" t="str">
            <v>JF</v>
          </cell>
          <cell r="L48" t="str">
            <v>PC</v>
          </cell>
          <cell r="N48">
            <v>0</v>
          </cell>
          <cell r="O48">
            <v>0</v>
          </cell>
          <cell r="Q48">
            <v>0</v>
          </cell>
          <cell r="R48">
            <v>0</v>
          </cell>
          <cell r="T48" t="str">
            <v>2A</v>
          </cell>
          <cell r="U48" t="str">
            <v>M21</v>
          </cell>
          <cell r="V48" t="str">
            <v>I</v>
          </cell>
          <cell r="Y48">
            <v>21</v>
          </cell>
          <cell r="Z48">
            <v>5</v>
          </cell>
          <cell r="AA48" t="str">
            <v>X0</v>
          </cell>
          <cell r="AB48">
            <v>0.1</v>
          </cell>
          <cell r="AC48">
            <v>5000</v>
          </cell>
          <cell r="AD48" t="str">
            <v>WB</v>
          </cell>
          <cell r="AE48">
            <v>5000</v>
          </cell>
          <cell r="AF48">
            <v>0</v>
          </cell>
          <cell r="AG48">
            <v>0</v>
          </cell>
          <cell r="AJ48">
            <v>0</v>
          </cell>
          <cell r="AK48">
            <v>0</v>
          </cell>
          <cell r="AL48">
            <v>0</v>
          </cell>
          <cell r="AM48">
            <v>0</v>
          </cell>
          <cell r="AN48">
            <v>0</v>
          </cell>
          <cell r="AO48">
            <v>0</v>
          </cell>
          <cell r="AP48">
            <v>0</v>
          </cell>
          <cell r="AQ48">
            <v>0</v>
          </cell>
          <cell r="AR48">
            <v>0</v>
          </cell>
          <cell r="AS48">
            <v>0</v>
          </cell>
          <cell r="AT48">
            <v>0</v>
          </cell>
          <cell r="AU48">
            <v>0</v>
          </cell>
          <cell r="AV48">
            <v>0</v>
          </cell>
          <cell r="AZ48">
            <v>0</v>
          </cell>
          <cell r="BA48">
            <v>0</v>
          </cell>
          <cell r="BB48">
            <v>0</v>
          </cell>
          <cell r="BC48">
            <v>20041201</v>
          </cell>
          <cell r="BD48" t="str">
            <v>購入倉庫品</v>
          </cell>
          <cell r="BE48" t="str">
            <v>CR1/16101FV[PLC]</v>
          </cell>
          <cell r="BG48" t="str">
            <v>ﾀﾝｿﾋﾏｸﾃｲｺｳ               RDT-CARBON</v>
          </cell>
          <cell r="BH48" t="str">
            <v>PLC200Mｲｶﾞｲ ｼﾖｳｷﾝｼ ﾅﾏﾘﾌﾘｰﾋﾝ 100OHM 1/16W +-1%</v>
          </cell>
          <cell r="BI48">
            <v>20050521</v>
          </cell>
          <cell r="BJ48" t="str">
            <v>I</v>
          </cell>
          <cell r="BK48" t="str">
            <v>J</v>
          </cell>
          <cell r="BM48">
            <v>0</v>
          </cell>
        </row>
        <row r="49">
          <cell r="B49" t="str">
            <v>511T893</v>
          </cell>
          <cell r="C49">
            <v>1710</v>
          </cell>
          <cell r="D49" t="str">
            <v>S2G</v>
          </cell>
          <cell r="F49">
            <v>0</v>
          </cell>
          <cell r="G49">
            <v>21</v>
          </cell>
          <cell r="H49" t="str">
            <v>ZDF</v>
          </cell>
          <cell r="I49" t="str">
            <v>W</v>
          </cell>
          <cell r="J49" t="str">
            <v>JF</v>
          </cell>
          <cell r="L49" t="str">
            <v>PC</v>
          </cell>
          <cell r="N49">
            <v>0</v>
          </cell>
          <cell r="O49">
            <v>0</v>
          </cell>
          <cell r="Q49">
            <v>0</v>
          </cell>
          <cell r="R49">
            <v>0</v>
          </cell>
          <cell r="T49" t="str">
            <v>2A</v>
          </cell>
          <cell r="U49" t="str">
            <v>M11</v>
          </cell>
          <cell r="V49" t="str">
            <v>I</v>
          </cell>
          <cell r="Y49">
            <v>45</v>
          </cell>
          <cell r="Z49">
            <v>5</v>
          </cell>
          <cell r="AA49" t="str">
            <v>X0</v>
          </cell>
          <cell r="AB49">
            <v>0.1</v>
          </cell>
          <cell r="AC49">
            <v>5000</v>
          </cell>
          <cell r="AD49" t="str">
            <v>WB</v>
          </cell>
          <cell r="AE49">
            <v>5000</v>
          </cell>
          <cell r="AF49">
            <v>0</v>
          </cell>
          <cell r="AG49">
            <v>0</v>
          </cell>
          <cell r="AJ49">
            <v>0</v>
          </cell>
          <cell r="AK49">
            <v>0</v>
          </cell>
          <cell r="AL49">
            <v>0</v>
          </cell>
          <cell r="AM49">
            <v>0</v>
          </cell>
          <cell r="AN49">
            <v>0</v>
          </cell>
          <cell r="AO49">
            <v>0</v>
          </cell>
          <cell r="AP49">
            <v>0</v>
          </cell>
          <cell r="AQ49">
            <v>0</v>
          </cell>
          <cell r="AR49">
            <v>0</v>
          </cell>
          <cell r="AS49">
            <v>0</v>
          </cell>
          <cell r="AT49">
            <v>0</v>
          </cell>
          <cell r="AU49">
            <v>0</v>
          </cell>
          <cell r="AV49">
            <v>0</v>
          </cell>
          <cell r="AZ49">
            <v>0</v>
          </cell>
          <cell r="BA49">
            <v>0</v>
          </cell>
          <cell r="BB49">
            <v>0</v>
          </cell>
          <cell r="BC49">
            <v>20041201</v>
          </cell>
          <cell r="BD49" t="str">
            <v>購入倉庫品</v>
          </cell>
          <cell r="BE49" t="str">
            <v>CR1/16103FV[PLC]</v>
          </cell>
          <cell r="BG49" t="str">
            <v>ﾀﾝﾋﾟﾃｲｺｳ                 R</v>
          </cell>
          <cell r="BH49" t="str">
            <v>PLC200Mｲｶﾞｲ ｼﾖｳｷﾝｼ ﾅﾏﾘﾌﾘｰﾋﾝ RESISTOR 10K  1%  0.063W</v>
          </cell>
          <cell r="BI49">
            <v>20050521</v>
          </cell>
          <cell r="BJ49" t="str">
            <v>I</v>
          </cell>
          <cell r="BK49" t="str">
            <v>J</v>
          </cell>
          <cell r="BM49">
            <v>0</v>
          </cell>
        </row>
        <row r="50">
          <cell r="B50" t="str">
            <v>511T894</v>
          </cell>
          <cell r="C50">
            <v>1710</v>
          </cell>
          <cell r="D50" t="str">
            <v>S2G</v>
          </cell>
          <cell r="F50">
            <v>0</v>
          </cell>
          <cell r="G50">
            <v>21</v>
          </cell>
          <cell r="H50" t="str">
            <v>ZDF</v>
          </cell>
          <cell r="I50" t="str">
            <v>W</v>
          </cell>
          <cell r="J50" t="str">
            <v>JF</v>
          </cell>
          <cell r="L50" t="str">
            <v>PC</v>
          </cell>
          <cell r="N50">
            <v>0</v>
          </cell>
          <cell r="O50">
            <v>0</v>
          </cell>
          <cell r="Q50">
            <v>0</v>
          </cell>
          <cell r="R50">
            <v>0</v>
          </cell>
          <cell r="T50" t="str">
            <v>2A</v>
          </cell>
          <cell r="U50" t="str">
            <v>M21</v>
          </cell>
          <cell r="V50" t="str">
            <v>I</v>
          </cell>
          <cell r="Y50">
            <v>45</v>
          </cell>
          <cell r="Z50">
            <v>5</v>
          </cell>
          <cell r="AA50" t="str">
            <v>X0</v>
          </cell>
          <cell r="AB50">
            <v>7.0000000000000007E-2</v>
          </cell>
          <cell r="AC50">
            <v>5000</v>
          </cell>
          <cell r="AD50" t="str">
            <v>WB</v>
          </cell>
          <cell r="AE50">
            <v>5000</v>
          </cell>
          <cell r="AF50">
            <v>0</v>
          </cell>
          <cell r="AG50">
            <v>0</v>
          </cell>
          <cell r="AJ50">
            <v>0</v>
          </cell>
          <cell r="AK50">
            <v>0</v>
          </cell>
          <cell r="AL50">
            <v>0</v>
          </cell>
          <cell r="AM50">
            <v>0</v>
          </cell>
          <cell r="AN50">
            <v>0</v>
          </cell>
          <cell r="AO50">
            <v>0</v>
          </cell>
          <cell r="AP50">
            <v>0</v>
          </cell>
          <cell r="AQ50">
            <v>0</v>
          </cell>
          <cell r="AR50">
            <v>0</v>
          </cell>
          <cell r="AS50">
            <v>0</v>
          </cell>
          <cell r="AT50">
            <v>0</v>
          </cell>
          <cell r="AU50">
            <v>0</v>
          </cell>
          <cell r="AV50">
            <v>0</v>
          </cell>
          <cell r="AZ50">
            <v>0</v>
          </cell>
          <cell r="BA50">
            <v>0</v>
          </cell>
          <cell r="BB50">
            <v>0</v>
          </cell>
          <cell r="BC50">
            <v>20041201</v>
          </cell>
          <cell r="BD50" t="str">
            <v>購入倉庫品</v>
          </cell>
          <cell r="BE50" t="str">
            <v>CR1/16105JV[PLC]</v>
          </cell>
          <cell r="BG50" t="str">
            <v>R                        R</v>
          </cell>
          <cell r="BH50" t="str">
            <v>PLC200Mｲｶﾞｲ ｼﾖｳｷﾝｼ ﾅﾏﾘﾌﾘｰﾋﾝ</v>
          </cell>
          <cell r="BI50">
            <v>20050521</v>
          </cell>
          <cell r="BJ50" t="str">
            <v>I</v>
          </cell>
          <cell r="BK50" t="str">
            <v>J</v>
          </cell>
          <cell r="BM50">
            <v>0</v>
          </cell>
        </row>
        <row r="51">
          <cell r="B51" t="str">
            <v>511T895</v>
          </cell>
          <cell r="C51">
            <v>1710</v>
          </cell>
          <cell r="D51" t="str">
            <v>S2G</v>
          </cell>
          <cell r="F51">
            <v>0</v>
          </cell>
          <cell r="G51">
            <v>21</v>
          </cell>
          <cell r="H51" t="str">
            <v>ZDF</v>
          </cell>
          <cell r="I51" t="str">
            <v>W</v>
          </cell>
          <cell r="J51" t="str">
            <v>JF</v>
          </cell>
          <cell r="L51" t="str">
            <v>PC</v>
          </cell>
          <cell r="N51">
            <v>0</v>
          </cell>
          <cell r="O51">
            <v>0</v>
          </cell>
          <cell r="Q51">
            <v>0</v>
          </cell>
          <cell r="R51">
            <v>0</v>
          </cell>
          <cell r="T51" t="str">
            <v>2A</v>
          </cell>
          <cell r="U51" t="str">
            <v>M21</v>
          </cell>
          <cell r="V51" t="str">
            <v>I</v>
          </cell>
          <cell r="Y51">
            <v>45</v>
          </cell>
          <cell r="Z51">
            <v>5</v>
          </cell>
          <cell r="AA51" t="str">
            <v>X0</v>
          </cell>
          <cell r="AB51">
            <v>0.1</v>
          </cell>
          <cell r="AC51">
            <v>5000</v>
          </cell>
          <cell r="AD51" t="str">
            <v>WB</v>
          </cell>
          <cell r="AE51">
            <v>5000</v>
          </cell>
          <cell r="AF51">
            <v>0</v>
          </cell>
          <cell r="AG51">
            <v>0</v>
          </cell>
          <cell r="AJ51">
            <v>0</v>
          </cell>
          <cell r="AK51">
            <v>0</v>
          </cell>
          <cell r="AL51">
            <v>0</v>
          </cell>
          <cell r="AM51">
            <v>0</v>
          </cell>
          <cell r="AN51">
            <v>0</v>
          </cell>
          <cell r="AO51">
            <v>0</v>
          </cell>
          <cell r="AP51">
            <v>0</v>
          </cell>
          <cell r="AQ51">
            <v>0</v>
          </cell>
          <cell r="AR51">
            <v>0</v>
          </cell>
          <cell r="AS51">
            <v>0</v>
          </cell>
          <cell r="AT51">
            <v>0</v>
          </cell>
          <cell r="AU51">
            <v>0</v>
          </cell>
          <cell r="AV51">
            <v>0</v>
          </cell>
          <cell r="AZ51">
            <v>0</v>
          </cell>
          <cell r="BA51">
            <v>0</v>
          </cell>
          <cell r="BB51">
            <v>0</v>
          </cell>
          <cell r="BC51">
            <v>20041201</v>
          </cell>
          <cell r="BD51" t="str">
            <v>購入倉庫品</v>
          </cell>
          <cell r="BE51" t="str">
            <v>CR1/16121FV[PLC]</v>
          </cell>
          <cell r="BG51" t="str">
            <v>ﾀﾝﾋﾟﾃｲｺｳ                 R</v>
          </cell>
          <cell r="BH51" t="str">
            <v>PLC200Mｲｶﾞｲ ｼﾖｳｷﾝｼ ﾅﾏﾘﾌﾘｰﾋﾝ RESISTOR 120R 1% 0.063W</v>
          </cell>
          <cell r="BI51">
            <v>20050521</v>
          </cell>
          <cell r="BJ51" t="str">
            <v>I</v>
          </cell>
          <cell r="BK51" t="str">
            <v>J</v>
          </cell>
          <cell r="BM51">
            <v>0</v>
          </cell>
        </row>
        <row r="52">
          <cell r="B52" t="str">
            <v>511T896</v>
          </cell>
          <cell r="C52">
            <v>1710</v>
          </cell>
          <cell r="D52" t="str">
            <v>S2G</v>
          </cell>
          <cell r="F52">
            <v>0</v>
          </cell>
          <cell r="G52">
            <v>21</v>
          </cell>
          <cell r="H52" t="str">
            <v>ZDF</v>
          </cell>
          <cell r="I52" t="str">
            <v>H</v>
          </cell>
          <cell r="J52" t="str">
            <v>JF</v>
          </cell>
          <cell r="L52" t="str">
            <v>PC</v>
          </cell>
          <cell r="N52">
            <v>0</v>
          </cell>
          <cell r="O52">
            <v>0</v>
          </cell>
          <cell r="Q52">
            <v>0</v>
          </cell>
          <cell r="R52">
            <v>0</v>
          </cell>
          <cell r="T52" t="str">
            <v>2A</v>
          </cell>
          <cell r="U52" t="str">
            <v>M21</v>
          </cell>
          <cell r="V52" t="str">
            <v>I</v>
          </cell>
          <cell r="Y52">
            <v>21</v>
          </cell>
          <cell r="Z52">
            <v>5</v>
          </cell>
          <cell r="AA52" t="str">
            <v>X0</v>
          </cell>
          <cell r="AB52">
            <v>0.1</v>
          </cell>
          <cell r="AC52">
            <v>5000</v>
          </cell>
          <cell r="AD52" t="str">
            <v>WB</v>
          </cell>
          <cell r="AE52">
            <v>5000</v>
          </cell>
          <cell r="AF52">
            <v>0</v>
          </cell>
          <cell r="AG52">
            <v>0</v>
          </cell>
          <cell r="AJ52">
            <v>0</v>
          </cell>
          <cell r="AK52">
            <v>0</v>
          </cell>
          <cell r="AL52">
            <v>0</v>
          </cell>
          <cell r="AM52">
            <v>0</v>
          </cell>
          <cell r="AN52">
            <v>0</v>
          </cell>
          <cell r="AO52">
            <v>0</v>
          </cell>
          <cell r="AP52">
            <v>0</v>
          </cell>
          <cell r="AQ52">
            <v>0</v>
          </cell>
          <cell r="AR52">
            <v>0</v>
          </cell>
          <cell r="AS52">
            <v>0</v>
          </cell>
          <cell r="AT52">
            <v>0</v>
          </cell>
          <cell r="AU52">
            <v>0</v>
          </cell>
          <cell r="AV52">
            <v>0</v>
          </cell>
          <cell r="AZ52">
            <v>0</v>
          </cell>
          <cell r="BA52">
            <v>0</v>
          </cell>
          <cell r="BB52">
            <v>0</v>
          </cell>
          <cell r="BC52">
            <v>20041201</v>
          </cell>
          <cell r="BD52" t="str">
            <v>購入倉庫品</v>
          </cell>
          <cell r="BE52" t="str">
            <v>CR1/16122FV[PLC]</v>
          </cell>
          <cell r="BG52" t="str">
            <v>ﾀﾝｿﾋﾏｸﾃｲｺｳ               RDT-CARBON</v>
          </cell>
          <cell r="BH52" t="str">
            <v>PLC200Mｲｶﾞｲ ｼﾖｳｷﾝｼ ﾅﾏﾘﾌﾘｰﾋﾝ 1.2KOHM 1/16W +-1%</v>
          </cell>
          <cell r="BI52">
            <v>20050521</v>
          </cell>
          <cell r="BJ52" t="str">
            <v>I</v>
          </cell>
          <cell r="BK52" t="str">
            <v>J</v>
          </cell>
          <cell r="BM52">
            <v>0</v>
          </cell>
        </row>
        <row r="53">
          <cell r="B53" t="str">
            <v>511T897</v>
          </cell>
          <cell r="C53">
            <v>1710</v>
          </cell>
          <cell r="D53" t="str">
            <v>S2G</v>
          </cell>
          <cell r="F53">
            <v>0</v>
          </cell>
          <cell r="G53">
            <v>21</v>
          </cell>
          <cell r="H53" t="str">
            <v>ZDF</v>
          </cell>
          <cell r="I53" t="str">
            <v>W</v>
          </cell>
          <cell r="J53" t="str">
            <v>JF</v>
          </cell>
          <cell r="L53" t="str">
            <v>PC</v>
          </cell>
          <cell r="N53">
            <v>0</v>
          </cell>
          <cell r="O53">
            <v>0</v>
          </cell>
          <cell r="Q53">
            <v>0</v>
          </cell>
          <cell r="R53">
            <v>0</v>
          </cell>
          <cell r="T53" t="str">
            <v>2A</v>
          </cell>
          <cell r="U53" t="str">
            <v>M21</v>
          </cell>
          <cell r="V53" t="str">
            <v>I</v>
          </cell>
          <cell r="Y53">
            <v>45</v>
          </cell>
          <cell r="Z53">
            <v>5</v>
          </cell>
          <cell r="AA53" t="str">
            <v>X0</v>
          </cell>
          <cell r="AB53">
            <v>7.0000000000000007E-2</v>
          </cell>
          <cell r="AC53">
            <v>5000</v>
          </cell>
          <cell r="AD53" t="str">
            <v>WB</v>
          </cell>
          <cell r="AE53">
            <v>5000</v>
          </cell>
          <cell r="AF53">
            <v>0</v>
          </cell>
          <cell r="AG53">
            <v>0</v>
          </cell>
          <cell r="AJ53">
            <v>0</v>
          </cell>
          <cell r="AK53">
            <v>0</v>
          </cell>
          <cell r="AL53">
            <v>0</v>
          </cell>
          <cell r="AM53">
            <v>0</v>
          </cell>
          <cell r="AN53">
            <v>0</v>
          </cell>
          <cell r="AO53">
            <v>0</v>
          </cell>
          <cell r="AP53">
            <v>0</v>
          </cell>
          <cell r="AQ53">
            <v>0</v>
          </cell>
          <cell r="AR53">
            <v>0</v>
          </cell>
          <cell r="AS53">
            <v>0</v>
          </cell>
          <cell r="AT53">
            <v>0</v>
          </cell>
          <cell r="AU53">
            <v>0</v>
          </cell>
          <cell r="AV53">
            <v>0</v>
          </cell>
          <cell r="AZ53">
            <v>0</v>
          </cell>
          <cell r="BA53">
            <v>0</v>
          </cell>
          <cell r="BB53">
            <v>0</v>
          </cell>
          <cell r="BC53">
            <v>20041201</v>
          </cell>
          <cell r="BD53" t="str">
            <v>購入倉庫品</v>
          </cell>
          <cell r="BE53" t="str">
            <v>CR1/16124JV[PLC]</v>
          </cell>
          <cell r="BG53" t="str">
            <v>R                        R</v>
          </cell>
          <cell r="BH53" t="str">
            <v>PLC200Mｲｶﾞｲ ｼﾖｳｷﾝｼ ﾅﾏﾘﾌﾘｰﾋﾝ</v>
          </cell>
          <cell r="BI53">
            <v>20050521</v>
          </cell>
          <cell r="BJ53" t="str">
            <v>I</v>
          </cell>
          <cell r="BK53" t="str">
            <v>J</v>
          </cell>
          <cell r="BM53">
            <v>0</v>
          </cell>
        </row>
        <row r="54">
          <cell r="B54" t="str">
            <v>511T898</v>
          </cell>
          <cell r="C54">
            <v>1710</v>
          </cell>
          <cell r="D54" t="str">
            <v>S2G</v>
          </cell>
          <cell r="F54">
            <v>0</v>
          </cell>
          <cell r="G54">
            <v>21</v>
          </cell>
          <cell r="H54" t="str">
            <v>ZDF</v>
          </cell>
          <cell r="I54" t="str">
            <v>W</v>
          </cell>
          <cell r="J54" t="str">
            <v>JF</v>
          </cell>
          <cell r="L54" t="str">
            <v>PC</v>
          </cell>
          <cell r="N54">
            <v>0</v>
          </cell>
          <cell r="O54">
            <v>0</v>
          </cell>
          <cell r="Q54">
            <v>0</v>
          </cell>
          <cell r="R54">
            <v>0</v>
          </cell>
          <cell r="T54" t="str">
            <v>2A</v>
          </cell>
          <cell r="U54" t="str">
            <v>M21</v>
          </cell>
          <cell r="V54" t="str">
            <v>I</v>
          </cell>
          <cell r="Y54">
            <v>45</v>
          </cell>
          <cell r="Z54">
            <v>5</v>
          </cell>
          <cell r="AA54" t="str">
            <v>X0</v>
          </cell>
          <cell r="AB54">
            <v>0.1</v>
          </cell>
          <cell r="AC54">
            <v>5000</v>
          </cell>
          <cell r="AD54" t="str">
            <v>WB</v>
          </cell>
          <cell r="AE54">
            <v>5000</v>
          </cell>
          <cell r="AF54">
            <v>0</v>
          </cell>
          <cell r="AG54">
            <v>0</v>
          </cell>
          <cell r="AJ54">
            <v>0</v>
          </cell>
          <cell r="AK54">
            <v>0</v>
          </cell>
          <cell r="AL54">
            <v>0</v>
          </cell>
          <cell r="AM54">
            <v>0</v>
          </cell>
          <cell r="AN54">
            <v>0</v>
          </cell>
          <cell r="AO54">
            <v>0</v>
          </cell>
          <cell r="AP54">
            <v>0</v>
          </cell>
          <cell r="AQ54">
            <v>0</v>
          </cell>
          <cell r="AR54">
            <v>0</v>
          </cell>
          <cell r="AS54">
            <v>0</v>
          </cell>
          <cell r="AT54">
            <v>0</v>
          </cell>
          <cell r="AU54">
            <v>0</v>
          </cell>
          <cell r="AV54">
            <v>0</v>
          </cell>
          <cell r="AZ54">
            <v>0</v>
          </cell>
          <cell r="BA54">
            <v>0</v>
          </cell>
          <cell r="BB54">
            <v>0</v>
          </cell>
          <cell r="BC54">
            <v>20041201</v>
          </cell>
          <cell r="BD54" t="str">
            <v>購入倉庫品</v>
          </cell>
          <cell r="BE54" t="str">
            <v>CR1/16152FV[PLC]</v>
          </cell>
          <cell r="BG54" t="str">
            <v>ﾀﾝﾋﾟﾃｲｺｳ                 R</v>
          </cell>
          <cell r="BH54" t="str">
            <v>PLC200Mｲｶﾞｲ ｼﾖｳｷﾝｼ ﾅﾏﾘﾌﾘｰﾋﾝ RESISTOR 1K5  1%  0.063W</v>
          </cell>
          <cell r="BI54">
            <v>20050521</v>
          </cell>
          <cell r="BJ54" t="str">
            <v>I</v>
          </cell>
          <cell r="BK54" t="str">
            <v>J</v>
          </cell>
          <cell r="BM54">
            <v>0</v>
          </cell>
        </row>
        <row r="55">
          <cell r="B55" t="str">
            <v>511T899</v>
          </cell>
          <cell r="C55">
            <v>1710</v>
          </cell>
          <cell r="D55" t="str">
            <v>S2G</v>
          </cell>
          <cell r="F55">
            <v>0</v>
          </cell>
          <cell r="G55">
            <v>21</v>
          </cell>
          <cell r="H55" t="str">
            <v>ZDF</v>
          </cell>
          <cell r="I55" t="str">
            <v>W</v>
          </cell>
          <cell r="J55" t="str">
            <v>JF</v>
          </cell>
          <cell r="L55" t="str">
            <v>PC</v>
          </cell>
          <cell r="N55">
            <v>0</v>
          </cell>
          <cell r="O55">
            <v>0</v>
          </cell>
          <cell r="Q55">
            <v>0</v>
          </cell>
          <cell r="R55">
            <v>0</v>
          </cell>
          <cell r="T55" t="str">
            <v>2A</v>
          </cell>
          <cell r="U55" t="str">
            <v>M21</v>
          </cell>
          <cell r="V55" t="str">
            <v>I</v>
          </cell>
          <cell r="Y55">
            <v>45</v>
          </cell>
          <cell r="Z55">
            <v>5</v>
          </cell>
          <cell r="AA55" t="str">
            <v>X0</v>
          </cell>
          <cell r="AB55">
            <v>0.1</v>
          </cell>
          <cell r="AC55">
            <v>5000</v>
          </cell>
          <cell r="AD55" t="str">
            <v>WB</v>
          </cell>
          <cell r="AE55">
            <v>5000</v>
          </cell>
          <cell r="AF55">
            <v>0</v>
          </cell>
          <cell r="AG55">
            <v>0</v>
          </cell>
          <cell r="AJ55">
            <v>0</v>
          </cell>
          <cell r="AK55">
            <v>0</v>
          </cell>
          <cell r="AL55">
            <v>0</v>
          </cell>
          <cell r="AM55">
            <v>0</v>
          </cell>
          <cell r="AN55">
            <v>0</v>
          </cell>
          <cell r="AO55">
            <v>0</v>
          </cell>
          <cell r="AP55">
            <v>0</v>
          </cell>
          <cell r="AQ55">
            <v>0</v>
          </cell>
          <cell r="AR55">
            <v>0</v>
          </cell>
          <cell r="AS55">
            <v>0</v>
          </cell>
          <cell r="AT55">
            <v>0</v>
          </cell>
          <cell r="AU55">
            <v>0</v>
          </cell>
          <cell r="AV55">
            <v>0</v>
          </cell>
          <cell r="AZ55">
            <v>0</v>
          </cell>
          <cell r="BA55">
            <v>0</v>
          </cell>
          <cell r="BB55">
            <v>0</v>
          </cell>
          <cell r="BC55">
            <v>20041201</v>
          </cell>
          <cell r="BD55" t="str">
            <v>購入倉庫品</v>
          </cell>
          <cell r="BE55" t="str">
            <v>CR1/161691FV[PLC]</v>
          </cell>
          <cell r="BG55" t="str">
            <v>R                        R</v>
          </cell>
          <cell r="BH55" t="str">
            <v>PLC200Mｲｶﾞｲ ｼﾖｳｷﾝｼ ﾅﾏﾘﾌﾘｰﾋﾝ</v>
          </cell>
          <cell r="BI55">
            <v>20050521</v>
          </cell>
          <cell r="BJ55" t="str">
            <v>I</v>
          </cell>
          <cell r="BK55" t="str">
            <v>J</v>
          </cell>
          <cell r="BM55">
            <v>0</v>
          </cell>
        </row>
        <row r="56">
          <cell r="B56" t="str">
            <v>511T985</v>
          </cell>
          <cell r="C56">
            <v>1710</v>
          </cell>
          <cell r="D56" t="str">
            <v>S2G</v>
          </cell>
          <cell r="F56">
            <v>0</v>
          </cell>
          <cell r="G56">
            <v>25</v>
          </cell>
          <cell r="H56" t="str">
            <v>ZDF</v>
          </cell>
          <cell r="I56" t="str">
            <v>H</v>
          </cell>
          <cell r="J56" t="str">
            <v>JB</v>
          </cell>
          <cell r="L56" t="str">
            <v>PC</v>
          </cell>
          <cell r="N56">
            <v>0</v>
          </cell>
          <cell r="O56">
            <v>0</v>
          </cell>
          <cell r="Q56">
            <v>0</v>
          </cell>
          <cell r="R56">
            <v>0</v>
          </cell>
          <cell r="S56" t="str">
            <v>211PLC12</v>
          </cell>
          <cell r="T56" t="str">
            <v>2A</v>
          </cell>
          <cell r="U56" t="str">
            <v>M21</v>
          </cell>
          <cell r="V56" t="str">
            <v>I</v>
          </cell>
          <cell r="X56" t="str">
            <v>X</v>
          </cell>
          <cell r="Y56">
            <v>21</v>
          </cell>
          <cell r="Z56">
            <v>5</v>
          </cell>
          <cell r="AA56" t="str">
            <v>PD</v>
          </cell>
          <cell r="AB56">
            <v>0.1</v>
          </cell>
          <cell r="AC56">
            <v>5000</v>
          </cell>
          <cell r="AD56" t="str">
            <v>WB</v>
          </cell>
          <cell r="AE56">
            <v>5000</v>
          </cell>
          <cell r="AF56">
            <v>0</v>
          </cell>
          <cell r="AG56">
            <v>20041123</v>
          </cell>
          <cell r="AJ56">
            <v>13796</v>
          </cell>
          <cell r="AK56">
            <v>1380</v>
          </cell>
          <cell r="AL56">
            <v>13796</v>
          </cell>
          <cell r="AM56">
            <v>0</v>
          </cell>
          <cell r="AN56">
            <v>0</v>
          </cell>
          <cell r="AO56">
            <v>13832</v>
          </cell>
          <cell r="AP56">
            <v>1384</v>
          </cell>
          <cell r="AQ56">
            <v>94.67</v>
          </cell>
          <cell r="AR56">
            <v>47.33</v>
          </cell>
          <cell r="AS56">
            <v>0</v>
          </cell>
          <cell r="AT56">
            <v>148</v>
          </cell>
          <cell r="AU56">
            <v>24</v>
          </cell>
          <cell r="AV56">
            <v>0</v>
          </cell>
          <cell r="AW56">
            <v>20050516</v>
          </cell>
          <cell r="AZ56">
            <v>0</v>
          </cell>
          <cell r="BA56">
            <v>0</v>
          </cell>
          <cell r="BB56">
            <v>0</v>
          </cell>
          <cell r="BC56">
            <v>20041122</v>
          </cell>
          <cell r="BD56" t="str">
            <v>ロット制約品</v>
          </cell>
          <cell r="BE56" t="str">
            <v>CR1/16202FV</v>
          </cell>
          <cell r="BG56" t="str">
            <v>ﾀﾝｿﾋﾏｸﾃｲｺｳ               RDT-CARBON</v>
          </cell>
          <cell r="BH56" t="str">
            <v>2KOHM 1/16W +-1%</v>
          </cell>
          <cell r="BI56">
            <v>20050521</v>
          </cell>
          <cell r="BJ56" t="str">
            <v>J</v>
          </cell>
          <cell r="BK56" t="str">
            <v>J</v>
          </cell>
          <cell r="BM56">
            <v>0</v>
          </cell>
        </row>
        <row r="57">
          <cell r="B57" t="str">
            <v>511T987</v>
          </cell>
          <cell r="C57">
            <v>1710</v>
          </cell>
          <cell r="D57" t="str">
            <v>S2G</v>
          </cell>
          <cell r="F57">
            <v>0</v>
          </cell>
          <cell r="G57">
            <v>25</v>
          </cell>
          <cell r="H57" t="str">
            <v>ZDF</v>
          </cell>
          <cell r="I57" t="str">
            <v>H</v>
          </cell>
          <cell r="J57" t="str">
            <v>JB</v>
          </cell>
          <cell r="L57" t="str">
            <v>PC</v>
          </cell>
          <cell r="N57">
            <v>0</v>
          </cell>
          <cell r="O57">
            <v>0</v>
          </cell>
          <cell r="Q57">
            <v>0</v>
          </cell>
          <cell r="R57">
            <v>0</v>
          </cell>
          <cell r="S57" t="str">
            <v>211RT037</v>
          </cell>
          <cell r="T57" t="str">
            <v>2A</v>
          </cell>
          <cell r="U57" t="str">
            <v>M21</v>
          </cell>
          <cell r="V57" t="str">
            <v>I</v>
          </cell>
          <cell r="X57" t="str">
            <v>X</v>
          </cell>
          <cell r="Y57">
            <v>21</v>
          </cell>
          <cell r="Z57">
            <v>5</v>
          </cell>
          <cell r="AA57" t="str">
            <v>PD</v>
          </cell>
          <cell r="AB57">
            <v>0.1</v>
          </cell>
          <cell r="AC57">
            <v>5000</v>
          </cell>
          <cell r="AD57" t="str">
            <v>WB</v>
          </cell>
          <cell r="AE57">
            <v>5000</v>
          </cell>
          <cell r="AF57">
            <v>0</v>
          </cell>
          <cell r="AG57">
            <v>20041123</v>
          </cell>
          <cell r="AJ57">
            <v>23749</v>
          </cell>
          <cell r="AK57">
            <v>2375</v>
          </cell>
          <cell r="AL57">
            <v>23749</v>
          </cell>
          <cell r="AM57">
            <v>0</v>
          </cell>
          <cell r="AN57">
            <v>0</v>
          </cell>
          <cell r="AO57">
            <v>23758</v>
          </cell>
          <cell r="AP57">
            <v>2374</v>
          </cell>
          <cell r="AQ57">
            <v>73.67</v>
          </cell>
          <cell r="AR57">
            <v>36.83</v>
          </cell>
          <cell r="AS57">
            <v>5000</v>
          </cell>
          <cell r="AT57">
            <v>52</v>
          </cell>
          <cell r="AU57">
            <v>16</v>
          </cell>
          <cell r="AV57">
            <v>0</v>
          </cell>
          <cell r="AW57">
            <v>20050516</v>
          </cell>
          <cell r="AZ57">
            <v>0</v>
          </cell>
          <cell r="BA57">
            <v>0</v>
          </cell>
          <cell r="BB57">
            <v>0</v>
          </cell>
          <cell r="BC57">
            <v>20041122</v>
          </cell>
          <cell r="BD57" t="str">
            <v>ロット制約品</v>
          </cell>
          <cell r="BE57" t="str">
            <v>CR1/16122FV</v>
          </cell>
          <cell r="BG57" t="str">
            <v>ﾀﾝｿﾋﾏｸﾃｲｺｳ               RDT-CARBON</v>
          </cell>
          <cell r="BH57" t="str">
            <v>1.2KOHM 1/16W +-1%</v>
          </cell>
          <cell r="BI57">
            <v>20050521</v>
          </cell>
          <cell r="BJ57" t="str">
            <v>J</v>
          </cell>
          <cell r="BK57" t="str">
            <v>J</v>
          </cell>
          <cell r="BM57">
            <v>0</v>
          </cell>
        </row>
        <row r="58">
          <cell r="B58" t="str">
            <v>511T989</v>
          </cell>
          <cell r="C58">
            <v>1710</v>
          </cell>
          <cell r="D58" t="str">
            <v>S2G</v>
          </cell>
          <cell r="F58">
            <v>0</v>
          </cell>
          <cell r="G58">
            <v>25</v>
          </cell>
          <cell r="H58" t="str">
            <v>ZDF</v>
          </cell>
          <cell r="I58" t="str">
            <v>H</v>
          </cell>
          <cell r="J58" t="str">
            <v>JB</v>
          </cell>
          <cell r="L58" t="str">
            <v>PC</v>
          </cell>
          <cell r="N58">
            <v>0</v>
          </cell>
          <cell r="O58">
            <v>0</v>
          </cell>
          <cell r="Q58">
            <v>0</v>
          </cell>
          <cell r="R58">
            <v>0</v>
          </cell>
          <cell r="S58" t="str">
            <v>211RT037</v>
          </cell>
          <cell r="T58" t="str">
            <v>2A</v>
          </cell>
          <cell r="U58" t="str">
            <v>M21</v>
          </cell>
          <cell r="V58" t="str">
            <v>I</v>
          </cell>
          <cell r="X58" t="str">
            <v>X</v>
          </cell>
          <cell r="Y58">
            <v>21</v>
          </cell>
          <cell r="Z58">
            <v>5</v>
          </cell>
          <cell r="AA58" t="str">
            <v>PD</v>
          </cell>
          <cell r="AB58">
            <v>0.1</v>
          </cell>
          <cell r="AC58">
            <v>5000</v>
          </cell>
          <cell r="AD58" t="str">
            <v>WB</v>
          </cell>
          <cell r="AE58">
            <v>5000</v>
          </cell>
          <cell r="AF58">
            <v>0</v>
          </cell>
          <cell r="AG58">
            <v>20050420</v>
          </cell>
          <cell r="AJ58">
            <v>35386</v>
          </cell>
          <cell r="AK58">
            <v>3539</v>
          </cell>
          <cell r="AL58">
            <v>35386</v>
          </cell>
          <cell r="AM58">
            <v>0</v>
          </cell>
          <cell r="AN58">
            <v>0</v>
          </cell>
          <cell r="AO58">
            <v>37119</v>
          </cell>
          <cell r="AP58">
            <v>3710</v>
          </cell>
          <cell r="AQ58">
            <v>3530.17</v>
          </cell>
          <cell r="AR58">
            <v>1765.08</v>
          </cell>
          <cell r="AS58">
            <v>5000</v>
          </cell>
          <cell r="AT58">
            <v>492</v>
          </cell>
          <cell r="AU58">
            <v>76</v>
          </cell>
          <cell r="AV58">
            <v>0</v>
          </cell>
          <cell r="AW58">
            <v>20050516</v>
          </cell>
          <cell r="AZ58">
            <v>0</v>
          </cell>
          <cell r="BA58">
            <v>0</v>
          </cell>
          <cell r="BB58">
            <v>0</v>
          </cell>
          <cell r="BC58">
            <v>20041122</v>
          </cell>
          <cell r="BD58" t="str">
            <v>ロット制約品</v>
          </cell>
          <cell r="BE58" t="str">
            <v>CR1/16220FV</v>
          </cell>
          <cell r="BG58" t="str">
            <v>ﾀﾝｿﾋﾏｸﾃｲｺｳ               RDT-CARBON</v>
          </cell>
          <cell r="BH58" t="str">
            <v>22OHM 1/16W +-1%</v>
          </cell>
          <cell r="BI58">
            <v>20050521</v>
          </cell>
          <cell r="BJ58" t="str">
            <v>J</v>
          </cell>
          <cell r="BK58" t="str">
            <v>J</v>
          </cell>
          <cell r="BM58">
            <v>0</v>
          </cell>
        </row>
        <row r="59">
          <cell r="B59" t="str">
            <v>511T990</v>
          </cell>
          <cell r="C59">
            <v>1710</v>
          </cell>
          <cell r="D59" t="str">
            <v>S2G</v>
          </cell>
          <cell r="F59">
            <v>0</v>
          </cell>
          <cell r="G59">
            <v>25</v>
          </cell>
          <cell r="H59" t="str">
            <v>ZDF</v>
          </cell>
          <cell r="I59" t="str">
            <v>H</v>
          </cell>
          <cell r="J59" t="str">
            <v>JB</v>
          </cell>
          <cell r="L59" t="str">
            <v>PC</v>
          </cell>
          <cell r="N59">
            <v>0</v>
          </cell>
          <cell r="O59">
            <v>0</v>
          </cell>
          <cell r="Q59">
            <v>0</v>
          </cell>
          <cell r="R59">
            <v>0</v>
          </cell>
          <cell r="S59" t="str">
            <v>211PLC13</v>
          </cell>
          <cell r="T59" t="str">
            <v>2A</v>
          </cell>
          <cell r="U59" t="str">
            <v>M21</v>
          </cell>
          <cell r="V59" t="str">
            <v>I</v>
          </cell>
          <cell r="X59" t="str">
            <v>X</v>
          </cell>
          <cell r="Y59">
            <v>21</v>
          </cell>
          <cell r="Z59">
            <v>5</v>
          </cell>
          <cell r="AA59" t="str">
            <v>PD</v>
          </cell>
          <cell r="AB59">
            <v>0.1</v>
          </cell>
          <cell r="AC59">
            <v>5000</v>
          </cell>
          <cell r="AD59" t="str">
            <v>WB</v>
          </cell>
          <cell r="AE59">
            <v>5000</v>
          </cell>
          <cell r="AF59">
            <v>0</v>
          </cell>
          <cell r="AG59">
            <v>20050218</v>
          </cell>
          <cell r="AJ59">
            <v>5551</v>
          </cell>
          <cell r="AK59">
            <v>555</v>
          </cell>
          <cell r="AL59">
            <v>5551</v>
          </cell>
          <cell r="AM59">
            <v>0</v>
          </cell>
          <cell r="AN59">
            <v>0</v>
          </cell>
          <cell r="AO59">
            <v>5560</v>
          </cell>
          <cell r="AP59">
            <v>556</v>
          </cell>
          <cell r="AQ59">
            <v>2373.33</v>
          </cell>
          <cell r="AR59">
            <v>1186.67</v>
          </cell>
          <cell r="AS59">
            <v>0</v>
          </cell>
          <cell r="AT59">
            <v>32</v>
          </cell>
          <cell r="AU59">
            <v>6</v>
          </cell>
          <cell r="AV59">
            <v>0</v>
          </cell>
          <cell r="AW59">
            <v>20050516</v>
          </cell>
          <cell r="AZ59">
            <v>0</v>
          </cell>
          <cell r="BA59">
            <v>0</v>
          </cell>
          <cell r="BB59">
            <v>0</v>
          </cell>
          <cell r="BC59">
            <v>20041122</v>
          </cell>
          <cell r="BD59" t="str">
            <v>ロット制約品</v>
          </cell>
          <cell r="BE59" t="str">
            <v>CR1/16272FV</v>
          </cell>
          <cell r="BG59" t="str">
            <v>ﾀﾝｿﾋﾏｸﾃｲｺｳ               RDT-CARBON</v>
          </cell>
          <cell r="BH59" t="str">
            <v>2.7KOHM 1/16W +-1%</v>
          </cell>
          <cell r="BI59">
            <v>20050521</v>
          </cell>
          <cell r="BJ59" t="str">
            <v>J</v>
          </cell>
          <cell r="BK59" t="str">
            <v>J</v>
          </cell>
          <cell r="BM59">
            <v>0</v>
          </cell>
        </row>
        <row r="60">
          <cell r="B60" t="str">
            <v>511T991</v>
          </cell>
          <cell r="C60">
            <v>1710</v>
          </cell>
          <cell r="D60" t="str">
            <v>S2G</v>
          </cell>
          <cell r="F60">
            <v>0</v>
          </cell>
          <cell r="G60">
            <v>25</v>
          </cell>
          <cell r="H60" t="str">
            <v>ZDF</v>
          </cell>
          <cell r="I60" t="str">
            <v>H</v>
          </cell>
          <cell r="J60" t="str">
            <v>JB</v>
          </cell>
          <cell r="L60" t="str">
            <v>PC</v>
          </cell>
          <cell r="N60">
            <v>0</v>
          </cell>
          <cell r="O60">
            <v>0</v>
          </cell>
          <cell r="Q60">
            <v>0</v>
          </cell>
          <cell r="R60">
            <v>0</v>
          </cell>
          <cell r="S60" t="str">
            <v>211RT142</v>
          </cell>
          <cell r="T60" t="str">
            <v>2A</v>
          </cell>
          <cell r="U60" t="str">
            <v>M21</v>
          </cell>
          <cell r="V60" t="str">
            <v>I</v>
          </cell>
          <cell r="X60" t="str">
            <v>X</v>
          </cell>
          <cell r="Y60">
            <v>21</v>
          </cell>
          <cell r="Z60">
            <v>5</v>
          </cell>
          <cell r="AA60" t="str">
            <v>PD</v>
          </cell>
          <cell r="AB60">
            <v>0.1</v>
          </cell>
          <cell r="AC60">
            <v>5000</v>
          </cell>
          <cell r="AD60" t="str">
            <v>WB</v>
          </cell>
          <cell r="AE60">
            <v>5000</v>
          </cell>
          <cell r="AF60">
            <v>0</v>
          </cell>
          <cell r="AG60">
            <v>20050420</v>
          </cell>
          <cell r="AJ60">
            <v>62102</v>
          </cell>
          <cell r="AK60">
            <v>6210</v>
          </cell>
          <cell r="AL60">
            <v>62102</v>
          </cell>
          <cell r="AM60">
            <v>0</v>
          </cell>
          <cell r="AN60">
            <v>0</v>
          </cell>
          <cell r="AO60">
            <v>62138</v>
          </cell>
          <cell r="AP60">
            <v>6212</v>
          </cell>
          <cell r="AQ60">
            <v>5810.33</v>
          </cell>
          <cell r="AR60">
            <v>2905.17</v>
          </cell>
          <cell r="AS60">
            <v>5000</v>
          </cell>
          <cell r="AT60">
            <v>406</v>
          </cell>
          <cell r="AU60">
            <v>34</v>
          </cell>
          <cell r="AV60">
            <v>0</v>
          </cell>
          <cell r="AW60">
            <v>20050516</v>
          </cell>
          <cell r="AZ60">
            <v>0</v>
          </cell>
          <cell r="BA60">
            <v>0</v>
          </cell>
          <cell r="BB60">
            <v>0</v>
          </cell>
          <cell r="BC60">
            <v>20041122</v>
          </cell>
          <cell r="BD60" t="str">
            <v>ロット制約品</v>
          </cell>
          <cell r="BE60" t="str">
            <v>CR1/16560FV</v>
          </cell>
          <cell r="BG60" t="str">
            <v>ﾀﾝｿﾋﾏｸﾃｲｺｳ               RDT-CARBON</v>
          </cell>
          <cell r="BH60" t="str">
            <v>56OHM 1/16W +-1%</v>
          </cell>
          <cell r="BI60">
            <v>20050521</v>
          </cell>
          <cell r="BJ60" t="str">
            <v>J</v>
          </cell>
          <cell r="BK60" t="str">
            <v>J</v>
          </cell>
          <cell r="BM60">
            <v>0</v>
          </cell>
        </row>
        <row r="61">
          <cell r="B61" t="str">
            <v>511T994</v>
          </cell>
          <cell r="C61">
            <v>1710</v>
          </cell>
          <cell r="D61" t="str">
            <v>S2G</v>
          </cell>
          <cell r="F61">
            <v>0</v>
          </cell>
          <cell r="G61">
            <v>25</v>
          </cell>
          <cell r="H61" t="str">
            <v>ZDF</v>
          </cell>
          <cell r="I61" t="str">
            <v>H</v>
          </cell>
          <cell r="J61" t="str">
            <v>JB</v>
          </cell>
          <cell r="L61" t="str">
            <v>PC</v>
          </cell>
          <cell r="N61">
            <v>0</v>
          </cell>
          <cell r="O61">
            <v>0</v>
          </cell>
          <cell r="Q61">
            <v>0</v>
          </cell>
          <cell r="R61">
            <v>0</v>
          </cell>
          <cell r="S61" t="str">
            <v>211PLC15</v>
          </cell>
          <cell r="T61" t="str">
            <v>2A</v>
          </cell>
          <cell r="U61" t="str">
            <v>M21</v>
          </cell>
          <cell r="V61" t="str">
            <v>I</v>
          </cell>
          <cell r="X61" t="str">
            <v>X</v>
          </cell>
          <cell r="Y61">
            <v>21</v>
          </cell>
          <cell r="Z61">
            <v>5</v>
          </cell>
          <cell r="AA61" t="str">
            <v>PD</v>
          </cell>
          <cell r="AB61">
            <v>0.1</v>
          </cell>
          <cell r="AC61">
            <v>5000</v>
          </cell>
          <cell r="AD61" t="str">
            <v>WB</v>
          </cell>
          <cell r="AE61">
            <v>5000</v>
          </cell>
          <cell r="AF61">
            <v>0</v>
          </cell>
          <cell r="AG61">
            <v>20041123</v>
          </cell>
          <cell r="AJ61">
            <v>9752</v>
          </cell>
          <cell r="AK61">
            <v>975</v>
          </cell>
          <cell r="AL61">
            <v>9752</v>
          </cell>
          <cell r="AM61">
            <v>0</v>
          </cell>
          <cell r="AN61">
            <v>0</v>
          </cell>
          <cell r="AO61">
            <v>9800</v>
          </cell>
          <cell r="AP61">
            <v>980</v>
          </cell>
          <cell r="AQ61">
            <v>0</v>
          </cell>
          <cell r="AR61">
            <v>0</v>
          </cell>
          <cell r="AS61">
            <v>0</v>
          </cell>
          <cell r="AT61">
            <v>64</v>
          </cell>
          <cell r="AU61">
            <v>12</v>
          </cell>
          <cell r="AV61">
            <v>0</v>
          </cell>
          <cell r="AW61">
            <v>20050516</v>
          </cell>
          <cell r="AZ61">
            <v>0</v>
          </cell>
          <cell r="BA61">
            <v>0</v>
          </cell>
          <cell r="BB61">
            <v>0</v>
          </cell>
          <cell r="BC61">
            <v>20041122</v>
          </cell>
          <cell r="BD61" t="str">
            <v>ロット制約品</v>
          </cell>
          <cell r="BE61" t="str">
            <v>CR1/162491FV</v>
          </cell>
          <cell r="BG61" t="str">
            <v>ﾀﾝｿﾋﾏｸﾃｲｺｳ               RDT-CARBON</v>
          </cell>
          <cell r="BH61" t="str">
            <v>2.49KOHM 1/16W +-1%</v>
          </cell>
          <cell r="BI61">
            <v>20050521</v>
          </cell>
          <cell r="BJ61" t="str">
            <v>J</v>
          </cell>
          <cell r="BK61" t="str">
            <v>J</v>
          </cell>
          <cell r="BM61">
            <v>0</v>
          </cell>
        </row>
        <row r="62">
          <cell r="B62" t="str">
            <v>511T995</v>
          </cell>
          <cell r="C62">
            <v>1710</v>
          </cell>
          <cell r="D62" t="str">
            <v>S2G</v>
          </cell>
          <cell r="F62">
            <v>0</v>
          </cell>
          <cell r="G62">
            <v>25</v>
          </cell>
          <cell r="H62" t="str">
            <v>ZDF</v>
          </cell>
          <cell r="I62" t="str">
            <v>H</v>
          </cell>
          <cell r="J62" t="str">
            <v>JB</v>
          </cell>
          <cell r="L62" t="str">
            <v>PC</v>
          </cell>
          <cell r="N62">
            <v>0</v>
          </cell>
          <cell r="O62">
            <v>0</v>
          </cell>
          <cell r="Q62">
            <v>0</v>
          </cell>
          <cell r="R62">
            <v>0</v>
          </cell>
          <cell r="S62" t="str">
            <v>211RT034</v>
          </cell>
          <cell r="T62" t="str">
            <v>2A</v>
          </cell>
          <cell r="U62" t="str">
            <v>M21</v>
          </cell>
          <cell r="V62" t="str">
            <v>I</v>
          </cell>
          <cell r="X62" t="str">
            <v>X</v>
          </cell>
          <cell r="Y62">
            <v>21</v>
          </cell>
          <cell r="Z62">
            <v>5</v>
          </cell>
          <cell r="AA62" t="str">
            <v>PD</v>
          </cell>
          <cell r="AB62">
            <v>0.1</v>
          </cell>
          <cell r="AC62">
            <v>5000</v>
          </cell>
          <cell r="AD62" t="str">
            <v>WB</v>
          </cell>
          <cell r="AE62">
            <v>5000</v>
          </cell>
          <cell r="AF62">
            <v>0</v>
          </cell>
          <cell r="AG62">
            <v>20041123</v>
          </cell>
          <cell r="AJ62">
            <v>37898</v>
          </cell>
          <cell r="AK62">
            <v>3790</v>
          </cell>
          <cell r="AL62">
            <v>37898</v>
          </cell>
          <cell r="AM62">
            <v>0</v>
          </cell>
          <cell r="AN62">
            <v>0</v>
          </cell>
          <cell r="AO62">
            <v>37916</v>
          </cell>
          <cell r="AP62">
            <v>3791</v>
          </cell>
          <cell r="AQ62">
            <v>147.33000000000001</v>
          </cell>
          <cell r="AR62">
            <v>73.67</v>
          </cell>
          <cell r="AS62">
            <v>5000</v>
          </cell>
          <cell r="AT62">
            <v>104</v>
          </cell>
          <cell r="AU62">
            <v>12</v>
          </cell>
          <cell r="AV62">
            <v>0</v>
          </cell>
          <cell r="AW62">
            <v>20050516</v>
          </cell>
          <cell r="AZ62">
            <v>0</v>
          </cell>
          <cell r="BA62">
            <v>0</v>
          </cell>
          <cell r="BB62">
            <v>0</v>
          </cell>
          <cell r="BC62">
            <v>20041122</v>
          </cell>
          <cell r="BD62" t="str">
            <v>ロット制約品</v>
          </cell>
          <cell r="BE62" t="str">
            <v>CR1/163010FV</v>
          </cell>
          <cell r="BG62" t="str">
            <v>ﾀﾝｿﾋﾏｸﾃｲｺｳ               RDT-CARBON</v>
          </cell>
          <cell r="BH62" t="str">
            <v>301OHM 1/16W +-1%</v>
          </cell>
          <cell r="BI62">
            <v>20050521</v>
          </cell>
          <cell r="BJ62" t="str">
            <v>J</v>
          </cell>
          <cell r="BK62" t="str">
            <v>J</v>
          </cell>
          <cell r="BM62">
            <v>0</v>
          </cell>
        </row>
        <row r="63">
          <cell r="B63" t="str">
            <v>511T997</v>
          </cell>
          <cell r="C63">
            <v>1710</v>
          </cell>
          <cell r="D63" t="str">
            <v>S2G</v>
          </cell>
          <cell r="F63">
            <v>0</v>
          </cell>
          <cell r="G63">
            <v>25</v>
          </cell>
          <cell r="H63" t="str">
            <v>ZDF</v>
          </cell>
          <cell r="I63" t="str">
            <v>H</v>
          </cell>
          <cell r="J63" t="str">
            <v>JB</v>
          </cell>
          <cell r="L63" t="str">
            <v>PC</v>
          </cell>
          <cell r="N63">
            <v>0</v>
          </cell>
          <cell r="O63">
            <v>0</v>
          </cell>
          <cell r="Q63">
            <v>0</v>
          </cell>
          <cell r="R63">
            <v>0</v>
          </cell>
          <cell r="S63" t="str">
            <v>211RT051</v>
          </cell>
          <cell r="T63" t="str">
            <v>2A</v>
          </cell>
          <cell r="U63" t="str">
            <v>M21</v>
          </cell>
          <cell r="V63" t="str">
            <v>I</v>
          </cell>
          <cell r="X63" t="str">
            <v>X</v>
          </cell>
          <cell r="Y63">
            <v>45</v>
          </cell>
          <cell r="Z63">
            <v>5</v>
          </cell>
          <cell r="AA63" t="str">
            <v>PD</v>
          </cell>
          <cell r="AB63">
            <v>7.0000000000000007E-2</v>
          </cell>
          <cell r="AC63">
            <v>5000</v>
          </cell>
          <cell r="AD63" t="str">
            <v>WB</v>
          </cell>
          <cell r="AE63">
            <v>5000</v>
          </cell>
          <cell r="AF63">
            <v>0</v>
          </cell>
          <cell r="AG63">
            <v>20050420</v>
          </cell>
          <cell r="AJ63">
            <v>13398</v>
          </cell>
          <cell r="AK63">
            <v>938</v>
          </cell>
          <cell r="AL63">
            <v>13398</v>
          </cell>
          <cell r="AM63">
            <v>0</v>
          </cell>
          <cell r="AN63">
            <v>0</v>
          </cell>
          <cell r="AO63">
            <v>13416</v>
          </cell>
          <cell r="AP63">
            <v>939</v>
          </cell>
          <cell r="AQ63">
            <v>197.33</v>
          </cell>
          <cell r="AR63">
            <v>98.67</v>
          </cell>
          <cell r="AS63">
            <v>5000</v>
          </cell>
          <cell r="AT63">
            <v>104</v>
          </cell>
          <cell r="AU63">
            <v>42</v>
          </cell>
          <cell r="AV63">
            <v>0</v>
          </cell>
          <cell r="AW63">
            <v>20050516</v>
          </cell>
          <cell r="AZ63">
            <v>0</v>
          </cell>
          <cell r="BA63">
            <v>0</v>
          </cell>
          <cell r="BB63">
            <v>0</v>
          </cell>
          <cell r="BC63">
            <v>20041122</v>
          </cell>
          <cell r="BD63" t="str">
            <v>ロット制約品</v>
          </cell>
          <cell r="BE63" t="str">
            <v>CR1/16334JV</v>
          </cell>
          <cell r="BG63" t="str">
            <v>ﾀﾝｿﾋﾏｸﾃｲｺｳ               RDT-CARBON</v>
          </cell>
          <cell r="BH63" t="str">
            <v>330KOHM 1/16W +-5%</v>
          </cell>
          <cell r="BI63">
            <v>20050521</v>
          </cell>
          <cell r="BJ63" t="str">
            <v>J</v>
          </cell>
          <cell r="BK63" t="str">
            <v>J</v>
          </cell>
          <cell r="BM63">
            <v>0</v>
          </cell>
        </row>
        <row r="64">
          <cell r="B64" t="str">
            <v>511T998</v>
          </cell>
          <cell r="C64">
            <v>1710</v>
          </cell>
          <cell r="D64" t="str">
            <v>S2G</v>
          </cell>
          <cell r="F64">
            <v>0</v>
          </cell>
          <cell r="G64">
            <v>25</v>
          </cell>
          <cell r="H64" t="str">
            <v>ZDF</v>
          </cell>
          <cell r="I64" t="str">
            <v>H</v>
          </cell>
          <cell r="J64" t="str">
            <v>JB</v>
          </cell>
          <cell r="L64" t="str">
            <v>PC</v>
          </cell>
          <cell r="N64">
            <v>0</v>
          </cell>
          <cell r="O64">
            <v>0</v>
          </cell>
          <cell r="Q64">
            <v>0</v>
          </cell>
          <cell r="R64">
            <v>0</v>
          </cell>
          <cell r="S64" t="str">
            <v>211PLC15</v>
          </cell>
          <cell r="T64" t="str">
            <v>2A</v>
          </cell>
          <cell r="U64" t="str">
            <v>M21</v>
          </cell>
          <cell r="V64" t="str">
            <v>I</v>
          </cell>
          <cell r="X64" t="str">
            <v>X</v>
          </cell>
          <cell r="Y64">
            <v>45</v>
          </cell>
          <cell r="Z64">
            <v>5</v>
          </cell>
          <cell r="AA64" t="str">
            <v>PD</v>
          </cell>
          <cell r="AB64">
            <v>7.0000000000000007E-2</v>
          </cell>
          <cell r="AC64">
            <v>5000</v>
          </cell>
          <cell r="AD64" t="str">
            <v>WB</v>
          </cell>
          <cell r="AE64">
            <v>5000</v>
          </cell>
          <cell r="AF64">
            <v>0</v>
          </cell>
          <cell r="AG64">
            <v>20050423</v>
          </cell>
          <cell r="AJ64">
            <v>92</v>
          </cell>
          <cell r="AK64">
            <v>6</v>
          </cell>
          <cell r="AL64">
            <v>92</v>
          </cell>
          <cell r="AM64">
            <v>0</v>
          </cell>
          <cell r="AN64">
            <v>0</v>
          </cell>
          <cell r="AO64">
            <v>155</v>
          </cell>
          <cell r="AP64">
            <v>11</v>
          </cell>
          <cell r="AQ64">
            <v>1590.83</v>
          </cell>
          <cell r="AR64">
            <v>795.42</v>
          </cell>
          <cell r="AS64">
            <v>10000</v>
          </cell>
          <cell r="AT64">
            <v>220</v>
          </cell>
          <cell r="AU64">
            <v>92</v>
          </cell>
          <cell r="AV64">
            <v>0</v>
          </cell>
          <cell r="AW64">
            <v>20050516</v>
          </cell>
          <cell r="AZ64">
            <v>0</v>
          </cell>
          <cell r="BA64">
            <v>0</v>
          </cell>
          <cell r="BB64">
            <v>0</v>
          </cell>
          <cell r="BC64">
            <v>20041122</v>
          </cell>
          <cell r="BD64" t="str">
            <v>ロット制約品</v>
          </cell>
          <cell r="BE64" t="str">
            <v>CR1/16394JV</v>
          </cell>
          <cell r="BG64" t="str">
            <v>ﾀﾝｿﾋﾏｸﾃｲｺｳ               RDT-CARBON</v>
          </cell>
          <cell r="BH64" t="str">
            <v>390KOHM 1/16W +-5%</v>
          </cell>
          <cell r="BI64">
            <v>20050521</v>
          </cell>
          <cell r="BJ64" t="str">
            <v>J</v>
          </cell>
          <cell r="BK64" t="str">
            <v>J</v>
          </cell>
          <cell r="BM64">
            <v>0</v>
          </cell>
        </row>
        <row r="65">
          <cell r="B65" t="str">
            <v>511T999</v>
          </cell>
          <cell r="C65">
            <v>1710</v>
          </cell>
          <cell r="D65" t="str">
            <v>S2G</v>
          </cell>
          <cell r="F65">
            <v>0</v>
          </cell>
          <cell r="G65">
            <v>25</v>
          </cell>
          <cell r="H65" t="str">
            <v>ZDF</v>
          </cell>
          <cell r="I65" t="str">
            <v>H</v>
          </cell>
          <cell r="J65" t="str">
            <v>JB</v>
          </cell>
          <cell r="L65" t="str">
            <v>PC</v>
          </cell>
          <cell r="N65">
            <v>0</v>
          </cell>
          <cell r="O65">
            <v>0</v>
          </cell>
          <cell r="Q65">
            <v>0</v>
          </cell>
          <cell r="R65">
            <v>0</v>
          </cell>
          <cell r="S65" t="str">
            <v>211RT037</v>
          </cell>
          <cell r="T65" t="str">
            <v>2A</v>
          </cell>
          <cell r="U65" t="str">
            <v>M21</v>
          </cell>
          <cell r="V65" t="str">
            <v>I</v>
          </cell>
          <cell r="X65" t="str">
            <v>X</v>
          </cell>
          <cell r="Y65">
            <v>45</v>
          </cell>
          <cell r="Z65">
            <v>5</v>
          </cell>
          <cell r="AA65" t="str">
            <v>PD</v>
          </cell>
          <cell r="AB65">
            <v>0.1</v>
          </cell>
          <cell r="AC65">
            <v>5000</v>
          </cell>
          <cell r="AD65" t="str">
            <v>WB</v>
          </cell>
          <cell r="AE65">
            <v>5000</v>
          </cell>
          <cell r="AF65">
            <v>0</v>
          </cell>
          <cell r="AG65">
            <v>20041123</v>
          </cell>
          <cell r="AJ65">
            <v>9216</v>
          </cell>
          <cell r="AK65">
            <v>922</v>
          </cell>
          <cell r="AL65">
            <v>9216</v>
          </cell>
          <cell r="AM65">
            <v>0</v>
          </cell>
          <cell r="AN65">
            <v>0</v>
          </cell>
          <cell r="AO65">
            <v>9216</v>
          </cell>
          <cell r="AP65">
            <v>921</v>
          </cell>
          <cell r="AQ65">
            <v>80.67</v>
          </cell>
          <cell r="AR65">
            <v>40.33</v>
          </cell>
          <cell r="AS65">
            <v>0</v>
          </cell>
          <cell r="AT65">
            <v>10</v>
          </cell>
          <cell r="AU65">
            <v>0</v>
          </cell>
          <cell r="AV65">
            <v>0</v>
          </cell>
          <cell r="AW65">
            <v>20050516</v>
          </cell>
          <cell r="AZ65">
            <v>0</v>
          </cell>
          <cell r="BA65">
            <v>0</v>
          </cell>
          <cell r="BB65">
            <v>0</v>
          </cell>
          <cell r="BC65">
            <v>20041122</v>
          </cell>
          <cell r="BD65" t="str">
            <v>ロット制約品</v>
          </cell>
          <cell r="BE65" t="str">
            <v>CR1/16561FV</v>
          </cell>
          <cell r="BG65" t="str">
            <v>ﾀﾝｿﾋﾏｸﾃｲｺｳ               RDT-CARBON</v>
          </cell>
          <cell r="BH65" t="str">
            <v>560OHM 1/16W +-1%</v>
          </cell>
          <cell r="BI65">
            <v>20050521</v>
          </cell>
          <cell r="BJ65" t="str">
            <v>J</v>
          </cell>
          <cell r="BK65" t="str">
            <v>J</v>
          </cell>
          <cell r="BM65">
            <v>0</v>
          </cell>
        </row>
        <row r="66">
          <cell r="B66" t="str">
            <v>511TA00</v>
          </cell>
          <cell r="C66">
            <v>1710</v>
          </cell>
          <cell r="D66" t="str">
            <v>S2G</v>
          </cell>
          <cell r="F66">
            <v>0</v>
          </cell>
          <cell r="G66">
            <v>25</v>
          </cell>
          <cell r="H66" t="str">
            <v>ZDF</v>
          </cell>
          <cell r="I66" t="str">
            <v>H</v>
          </cell>
          <cell r="J66" t="str">
            <v>JB</v>
          </cell>
          <cell r="L66" t="str">
            <v>PC</v>
          </cell>
          <cell r="N66">
            <v>0</v>
          </cell>
          <cell r="O66">
            <v>0</v>
          </cell>
          <cell r="Q66">
            <v>0</v>
          </cell>
          <cell r="R66">
            <v>0</v>
          </cell>
          <cell r="S66" t="str">
            <v>211RT051</v>
          </cell>
          <cell r="T66" t="str">
            <v>2A</v>
          </cell>
          <cell r="U66" t="str">
            <v>M21</v>
          </cell>
          <cell r="V66" t="str">
            <v>I</v>
          </cell>
          <cell r="X66" t="str">
            <v>X</v>
          </cell>
          <cell r="Y66">
            <v>21</v>
          </cell>
          <cell r="Z66">
            <v>5</v>
          </cell>
          <cell r="AA66" t="str">
            <v>PD</v>
          </cell>
          <cell r="AB66">
            <v>0.1</v>
          </cell>
          <cell r="AC66">
            <v>5000</v>
          </cell>
          <cell r="AD66" t="str">
            <v>WB</v>
          </cell>
          <cell r="AE66">
            <v>5000</v>
          </cell>
          <cell r="AF66">
            <v>0</v>
          </cell>
          <cell r="AG66">
            <v>20041123</v>
          </cell>
          <cell r="AJ66">
            <v>19149</v>
          </cell>
          <cell r="AK66">
            <v>1915</v>
          </cell>
          <cell r="AL66">
            <v>19149</v>
          </cell>
          <cell r="AM66">
            <v>0</v>
          </cell>
          <cell r="AN66">
            <v>0</v>
          </cell>
          <cell r="AO66">
            <v>19158</v>
          </cell>
          <cell r="AP66">
            <v>1914</v>
          </cell>
          <cell r="AQ66">
            <v>73.67</v>
          </cell>
          <cell r="AR66">
            <v>36.83</v>
          </cell>
          <cell r="AS66">
            <v>5000</v>
          </cell>
          <cell r="AT66">
            <v>52</v>
          </cell>
          <cell r="AU66">
            <v>16</v>
          </cell>
          <cell r="AV66">
            <v>0</v>
          </cell>
          <cell r="AW66">
            <v>20050516</v>
          </cell>
          <cell r="AZ66">
            <v>0</v>
          </cell>
          <cell r="BA66">
            <v>0</v>
          </cell>
          <cell r="BB66">
            <v>0</v>
          </cell>
          <cell r="BC66">
            <v>20041122</v>
          </cell>
          <cell r="BD66" t="str">
            <v>ロット制約品</v>
          </cell>
          <cell r="BE66" t="str">
            <v>CR1/166040FV</v>
          </cell>
          <cell r="BG66" t="str">
            <v>ﾀﾝｿﾋﾏｸﾃｲｺｳ               RDT-CARBON</v>
          </cell>
          <cell r="BH66" t="str">
            <v>604OHM 1/16W +-1%</v>
          </cell>
          <cell r="BI66">
            <v>20050521</v>
          </cell>
          <cell r="BJ66" t="str">
            <v>J</v>
          </cell>
          <cell r="BK66" t="str">
            <v>J</v>
          </cell>
          <cell r="BM66">
            <v>0</v>
          </cell>
        </row>
        <row r="67">
          <cell r="B67" t="str">
            <v>511TA01</v>
          </cell>
          <cell r="C67">
            <v>1710</v>
          </cell>
          <cell r="D67" t="str">
            <v>S2G</v>
          </cell>
          <cell r="F67">
            <v>0</v>
          </cell>
          <cell r="G67">
            <v>25</v>
          </cell>
          <cell r="H67" t="str">
            <v>ZDF</v>
          </cell>
          <cell r="I67" t="str">
            <v>H</v>
          </cell>
          <cell r="J67" t="str">
            <v>JB</v>
          </cell>
          <cell r="L67" t="str">
            <v>PC</v>
          </cell>
          <cell r="N67">
            <v>0</v>
          </cell>
          <cell r="O67">
            <v>0</v>
          </cell>
          <cell r="Q67">
            <v>0</v>
          </cell>
          <cell r="R67">
            <v>0</v>
          </cell>
          <cell r="S67" t="str">
            <v>211PLC11</v>
          </cell>
          <cell r="T67" t="str">
            <v>2A</v>
          </cell>
          <cell r="U67" t="str">
            <v>M21</v>
          </cell>
          <cell r="V67" t="str">
            <v>I</v>
          </cell>
          <cell r="X67" t="str">
            <v>X</v>
          </cell>
          <cell r="Y67">
            <v>45</v>
          </cell>
          <cell r="Z67">
            <v>5</v>
          </cell>
          <cell r="AA67" t="str">
            <v>PD</v>
          </cell>
          <cell r="AB67">
            <v>0.2</v>
          </cell>
          <cell r="AC67">
            <v>5000</v>
          </cell>
          <cell r="AD67" t="str">
            <v>WB</v>
          </cell>
          <cell r="AE67">
            <v>5000</v>
          </cell>
          <cell r="AF67">
            <v>0</v>
          </cell>
          <cell r="AG67">
            <v>20041123</v>
          </cell>
          <cell r="AJ67">
            <v>9650</v>
          </cell>
          <cell r="AK67">
            <v>1930</v>
          </cell>
          <cell r="AL67">
            <v>9650</v>
          </cell>
          <cell r="AM67">
            <v>0</v>
          </cell>
          <cell r="AN67">
            <v>0</v>
          </cell>
          <cell r="AO67">
            <v>9650</v>
          </cell>
          <cell r="AP67">
            <v>1930</v>
          </cell>
          <cell r="AQ67">
            <v>25</v>
          </cell>
          <cell r="AR67">
            <v>12.5</v>
          </cell>
          <cell r="AS67">
            <v>0</v>
          </cell>
          <cell r="AT67">
            <v>0</v>
          </cell>
          <cell r="AU67">
            <v>0</v>
          </cell>
          <cell r="AV67">
            <v>0</v>
          </cell>
          <cell r="AW67">
            <v>20050516</v>
          </cell>
          <cell r="AZ67">
            <v>0</v>
          </cell>
          <cell r="BA67">
            <v>0</v>
          </cell>
          <cell r="BB67">
            <v>0</v>
          </cell>
          <cell r="BC67">
            <v>20041122</v>
          </cell>
          <cell r="BD67" t="str">
            <v>ロット制約品</v>
          </cell>
          <cell r="BE67" t="str">
            <v>CR1/8200FV</v>
          </cell>
          <cell r="BG67" t="str">
            <v>ﾀﾝｿﾋﾏｸﾃｲｺｳ               RDT-CARBON</v>
          </cell>
          <cell r="BH67" t="str">
            <v>20OHM 1/8W +-1%</v>
          </cell>
          <cell r="BI67">
            <v>20050521</v>
          </cell>
          <cell r="BJ67" t="str">
            <v>J</v>
          </cell>
          <cell r="BK67" t="str">
            <v>J</v>
          </cell>
          <cell r="BM67">
            <v>0</v>
          </cell>
        </row>
        <row r="68">
          <cell r="B68" t="str">
            <v>511TA02</v>
          </cell>
          <cell r="C68">
            <v>1710</v>
          </cell>
          <cell r="D68" t="str">
            <v>S2G</v>
          </cell>
          <cell r="F68">
            <v>0</v>
          </cell>
          <cell r="G68">
            <v>25</v>
          </cell>
          <cell r="H68" t="str">
            <v>ZDF</v>
          </cell>
          <cell r="I68" t="str">
            <v>H</v>
          </cell>
          <cell r="J68" t="str">
            <v>JB</v>
          </cell>
          <cell r="L68" t="str">
            <v>PC</v>
          </cell>
          <cell r="N68">
            <v>0</v>
          </cell>
          <cell r="O68">
            <v>0</v>
          </cell>
          <cell r="Q68">
            <v>0</v>
          </cell>
          <cell r="R68">
            <v>0</v>
          </cell>
          <cell r="S68" t="str">
            <v>211RT034</v>
          </cell>
          <cell r="T68" t="str">
            <v>2A</v>
          </cell>
          <cell r="U68" t="str">
            <v>M21</v>
          </cell>
          <cell r="V68" t="str">
            <v>I</v>
          </cell>
          <cell r="X68" t="str">
            <v>X</v>
          </cell>
          <cell r="Y68">
            <v>45</v>
          </cell>
          <cell r="Z68">
            <v>5</v>
          </cell>
          <cell r="AA68" t="str">
            <v>PD</v>
          </cell>
          <cell r="AB68">
            <v>0.2</v>
          </cell>
          <cell r="AC68">
            <v>5000</v>
          </cell>
          <cell r="AD68" t="str">
            <v>WB</v>
          </cell>
          <cell r="AE68">
            <v>5000</v>
          </cell>
          <cell r="AF68">
            <v>0</v>
          </cell>
          <cell r="AG68">
            <v>20041123</v>
          </cell>
          <cell r="AJ68">
            <v>12800</v>
          </cell>
          <cell r="AK68">
            <v>2560</v>
          </cell>
          <cell r="AL68">
            <v>12800</v>
          </cell>
          <cell r="AM68">
            <v>0</v>
          </cell>
          <cell r="AN68">
            <v>0</v>
          </cell>
          <cell r="AO68">
            <v>12800</v>
          </cell>
          <cell r="AP68">
            <v>2560</v>
          </cell>
          <cell r="AQ68">
            <v>200</v>
          </cell>
          <cell r="AR68">
            <v>100</v>
          </cell>
          <cell r="AS68">
            <v>0</v>
          </cell>
          <cell r="AT68">
            <v>0</v>
          </cell>
          <cell r="AU68">
            <v>0</v>
          </cell>
          <cell r="AV68">
            <v>0</v>
          </cell>
          <cell r="AW68">
            <v>20050516</v>
          </cell>
          <cell r="AZ68">
            <v>0</v>
          </cell>
          <cell r="BA68">
            <v>0</v>
          </cell>
          <cell r="BB68">
            <v>0</v>
          </cell>
          <cell r="BC68">
            <v>20041122</v>
          </cell>
          <cell r="BD68" t="str">
            <v>ロット制約品</v>
          </cell>
          <cell r="BE68" t="str">
            <v>CR1/8 131FV</v>
          </cell>
          <cell r="BG68" t="str">
            <v>ﾀﾝｿﾋﾏｸﾃｲｺｳ               RDT-CARBON</v>
          </cell>
          <cell r="BH68" t="str">
            <v>130OHM 1/8W +-1%</v>
          </cell>
          <cell r="BI68">
            <v>20050521</v>
          </cell>
          <cell r="BJ68" t="str">
            <v>J</v>
          </cell>
          <cell r="BK68" t="str">
            <v>J</v>
          </cell>
          <cell r="BM68">
            <v>0</v>
          </cell>
        </row>
        <row r="69">
          <cell r="B69" t="str">
            <v>511TA09</v>
          </cell>
          <cell r="C69">
            <v>1710</v>
          </cell>
          <cell r="D69" t="str">
            <v>S2G</v>
          </cell>
          <cell r="F69">
            <v>0</v>
          </cell>
          <cell r="G69">
            <v>25</v>
          </cell>
          <cell r="H69" t="str">
            <v>ZDF</v>
          </cell>
          <cell r="I69" t="str">
            <v>H</v>
          </cell>
          <cell r="J69" t="str">
            <v>JB</v>
          </cell>
          <cell r="L69" t="str">
            <v>PC</v>
          </cell>
          <cell r="N69">
            <v>0</v>
          </cell>
          <cell r="O69">
            <v>0</v>
          </cell>
          <cell r="Q69">
            <v>0</v>
          </cell>
          <cell r="R69">
            <v>0</v>
          </cell>
          <cell r="S69" t="str">
            <v>211PLC12</v>
          </cell>
          <cell r="T69" t="str">
            <v>2A</v>
          </cell>
          <cell r="U69" t="str">
            <v>M21</v>
          </cell>
          <cell r="V69" t="str">
            <v>I</v>
          </cell>
          <cell r="X69" t="str">
            <v>X</v>
          </cell>
          <cell r="Y69">
            <v>45</v>
          </cell>
          <cell r="Z69">
            <v>5</v>
          </cell>
          <cell r="AA69" t="str">
            <v>PD</v>
          </cell>
          <cell r="AB69">
            <v>0.11</v>
          </cell>
          <cell r="AC69">
            <v>5000</v>
          </cell>
          <cell r="AD69" t="str">
            <v>WB</v>
          </cell>
          <cell r="AE69">
            <v>5000</v>
          </cell>
          <cell r="AF69">
            <v>0</v>
          </cell>
          <cell r="AG69">
            <v>20050316</v>
          </cell>
          <cell r="AJ69">
            <v>9500</v>
          </cell>
          <cell r="AK69">
            <v>1045</v>
          </cell>
          <cell r="AL69">
            <v>9500</v>
          </cell>
          <cell r="AM69">
            <v>0</v>
          </cell>
          <cell r="AN69">
            <v>0</v>
          </cell>
          <cell r="AO69">
            <v>9500</v>
          </cell>
          <cell r="AP69">
            <v>1045</v>
          </cell>
          <cell r="AQ69">
            <v>883.33</v>
          </cell>
          <cell r="AR69">
            <v>441.67</v>
          </cell>
          <cell r="AS69">
            <v>5000</v>
          </cell>
          <cell r="AT69">
            <v>0</v>
          </cell>
          <cell r="AU69">
            <v>0</v>
          </cell>
          <cell r="AV69">
            <v>0</v>
          </cell>
          <cell r="AW69">
            <v>20050516</v>
          </cell>
          <cell r="AZ69">
            <v>0</v>
          </cell>
          <cell r="BA69">
            <v>0</v>
          </cell>
          <cell r="BB69">
            <v>0</v>
          </cell>
          <cell r="BC69">
            <v>20041122</v>
          </cell>
          <cell r="BD69" t="str">
            <v>ロット制約品</v>
          </cell>
          <cell r="BE69" t="str">
            <v>CR1/104750FV</v>
          </cell>
          <cell r="BG69" t="str">
            <v>ﾀﾝｿﾋﾏｸﾃｲｺｳ               RDT-CARBON</v>
          </cell>
          <cell r="BH69" t="str">
            <v>475OHM 1/10W +-1%</v>
          </cell>
          <cell r="BI69">
            <v>20050521</v>
          </cell>
          <cell r="BJ69" t="str">
            <v>J</v>
          </cell>
          <cell r="BK69" t="str">
            <v>J</v>
          </cell>
          <cell r="BM69">
            <v>0</v>
          </cell>
        </row>
        <row r="70">
          <cell r="B70" t="str">
            <v>511TA11</v>
          </cell>
          <cell r="C70">
            <v>1710</v>
          </cell>
          <cell r="D70" t="str">
            <v>S2G</v>
          </cell>
          <cell r="F70">
            <v>0</v>
          </cell>
          <cell r="G70">
            <v>25</v>
          </cell>
          <cell r="H70" t="str">
            <v>ZDF</v>
          </cell>
          <cell r="I70" t="str">
            <v>H</v>
          </cell>
          <cell r="J70" t="str">
            <v>JB</v>
          </cell>
          <cell r="L70" t="str">
            <v>PC</v>
          </cell>
          <cell r="N70">
            <v>0</v>
          </cell>
          <cell r="O70">
            <v>0</v>
          </cell>
          <cell r="Q70">
            <v>0</v>
          </cell>
          <cell r="R70">
            <v>0</v>
          </cell>
          <cell r="S70" t="str">
            <v>211RT055</v>
          </cell>
          <cell r="T70" t="str">
            <v>2A</v>
          </cell>
          <cell r="U70" t="str">
            <v>M21</v>
          </cell>
          <cell r="V70" t="str">
            <v>I</v>
          </cell>
          <cell r="X70" t="str">
            <v>X</v>
          </cell>
          <cell r="Y70">
            <v>21</v>
          </cell>
          <cell r="Z70">
            <v>5</v>
          </cell>
          <cell r="AA70" t="str">
            <v>PD</v>
          </cell>
          <cell r="AB70">
            <v>0.1</v>
          </cell>
          <cell r="AC70">
            <v>5000</v>
          </cell>
          <cell r="AD70" t="str">
            <v>WB</v>
          </cell>
          <cell r="AE70">
            <v>5000</v>
          </cell>
          <cell r="AF70">
            <v>0</v>
          </cell>
          <cell r="AG70">
            <v>20050322</v>
          </cell>
          <cell r="AJ70">
            <v>41162</v>
          </cell>
          <cell r="AK70">
            <v>4116</v>
          </cell>
          <cell r="AL70">
            <v>41162</v>
          </cell>
          <cell r="AM70">
            <v>0</v>
          </cell>
          <cell r="AN70">
            <v>0</v>
          </cell>
          <cell r="AO70">
            <v>41252</v>
          </cell>
          <cell r="AP70">
            <v>4126</v>
          </cell>
          <cell r="AQ70">
            <v>2991.33</v>
          </cell>
          <cell r="AR70">
            <v>1495.67</v>
          </cell>
          <cell r="AS70">
            <v>5000</v>
          </cell>
          <cell r="AT70">
            <v>642</v>
          </cell>
          <cell r="AU70">
            <v>100</v>
          </cell>
          <cell r="AV70">
            <v>0</v>
          </cell>
          <cell r="AW70">
            <v>20050516</v>
          </cell>
          <cell r="AZ70">
            <v>0</v>
          </cell>
          <cell r="BA70">
            <v>0</v>
          </cell>
          <cell r="BB70">
            <v>0</v>
          </cell>
          <cell r="BC70">
            <v>20041122</v>
          </cell>
          <cell r="BD70" t="str">
            <v>ロット制約品</v>
          </cell>
          <cell r="BE70" t="str">
            <v>CR1/16101FV</v>
          </cell>
          <cell r="BG70" t="str">
            <v>ﾀﾝｿﾋﾏｸﾃｲｺｳ               RDT-CARBON</v>
          </cell>
          <cell r="BH70" t="str">
            <v>100OHM 1/16W +-1%</v>
          </cell>
          <cell r="BI70">
            <v>20050521</v>
          </cell>
          <cell r="BJ70" t="str">
            <v>J</v>
          </cell>
          <cell r="BK70" t="str">
            <v>J</v>
          </cell>
          <cell r="BM70">
            <v>0</v>
          </cell>
        </row>
        <row r="71">
          <cell r="B71" t="str">
            <v>511TA12</v>
          </cell>
          <cell r="C71">
            <v>1710</v>
          </cell>
          <cell r="D71" t="str">
            <v>S2G</v>
          </cell>
          <cell r="F71">
            <v>0</v>
          </cell>
          <cell r="G71">
            <v>25</v>
          </cell>
          <cell r="H71" t="str">
            <v>ZDF</v>
          </cell>
          <cell r="I71" t="str">
            <v>H</v>
          </cell>
          <cell r="J71" t="str">
            <v>JB</v>
          </cell>
          <cell r="L71" t="str">
            <v>PC</v>
          </cell>
          <cell r="N71">
            <v>0</v>
          </cell>
          <cell r="O71">
            <v>0</v>
          </cell>
          <cell r="Q71">
            <v>0</v>
          </cell>
          <cell r="R71">
            <v>0</v>
          </cell>
          <cell r="S71" t="str">
            <v>211PLC14</v>
          </cell>
          <cell r="T71" t="str">
            <v>2A</v>
          </cell>
          <cell r="U71" t="str">
            <v>M21</v>
          </cell>
          <cell r="V71" t="str">
            <v>I</v>
          </cell>
          <cell r="X71" t="str">
            <v>X</v>
          </cell>
          <cell r="Y71">
            <v>45</v>
          </cell>
          <cell r="Z71">
            <v>5</v>
          </cell>
          <cell r="AA71" t="str">
            <v>PD</v>
          </cell>
          <cell r="AB71">
            <v>0.68</v>
          </cell>
          <cell r="AC71">
            <v>5000</v>
          </cell>
          <cell r="AD71" t="str">
            <v>WB</v>
          </cell>
          <cell r="AE71">
            <v>5000</v>
          </cell>
          <cell r="AF71">
            <v>0</v>
          </cell>
          <cell r="AG71">
            <v>20041123</v>
          </cell>
          <cell r="AJ71">
            <v>4500</v>
          </cell>
          <cell r="AK71">
            <v>3060</v>
          </cell>
          <cell r="AL71">
            <v>4500</v>
          </cell>
          <cell r="AM71">
            <v>0</v>
          </cell>
          <cell r="AN71">
            <v>0</v>
          </cell>
          <cell r="AO71">
            <v>4500</v>
          </cell>
          <cell r="AP71">
            <v>3060</v>
          </cell>
          <cell r="AQ71">
            <v>883.33</v>
          </cell>
          <cell r="AR71">
            <v>441.67</v>
          </cell>
          <cell r="AS71">
            <v>5000</v>
          </cell>
          <cell r="AT71">
            <v>0</v>
          </cell>
          <cell r="AU71">
            <v>0</v>
          </cell>
          <cell r="AV71">
            <v>0</v>
          </cell>
          <cell r="AW71">
            <v>20050516</v>
          </cell>
          <cell r="AZ71">
            <v>0</v>
          </cell>
          <cell r="BA71">
            <v>0</v>
          </cell>
          <cell r="BB71">
            <v>0</v>
          </cell>
          <cell r="BC71">
            <v>20041122</v>
          </cell>
          <cell r="BD71" t="str">
            <v>ロット制約品</v>
          </cell>
          <cell r="BE71" t="str">
            <v>CR1/4 80R6FV</v>
          </cell>
          <cell r="BG71" t="str">
            <v>ﾀﾝｿﾋﾏｸﾃｲｺｳ               RDT-CARBON</v>
          </cell>
          <cell r="BH71" t="str">
            <v>80.6OHM 1/4W +-1%</v>
          </cell>
          <cell r="BI71">
            <v>20050521</v>
          </cell>
          <cell r="BJ71" t="str">
            <v>J</v>
          </cell>
          <cell r="BK71" t="str">
            <v>J</v>
          </cell>
          <cell r="BM71">
            <v>0</v>
          </cell>
        </row>
        <row r="72">
          <cell r="B72" t="str">
            <v>511TA16</v>
          </cell>
          <cell r="C72">
            <v>1710</v>
          </cell>
          <cell r="D72" t="str">
            <v>S2G</v>
          </cell>
          <cell r="F72">
            <v>0</v>
          </cell>
          <cell r="G72">
            <v>25</v>
          </cell>
          <cell r="H72" t="str">
            <v>ZDF</v>
          </cell>
          <cell r="I72" t="str">
            <v>H</v>
          </cell>
          <cell r="J72" t="str">
            <v>JB</v>
          </cell>
          <cell r="L72" t="str">
            <v>PC</v>
          </cell>
          <cell r="N72">
            <v>0</v>
          </cell>
          <cell r="O72">
            <v>0</v>
          </cell>
          <cell r="Q72">
            <v>0</v>
          </cell>
          <cell r="R72">
            <v>0</v>
          </cell>
          <cell r="S72" t="str">
            <v>211PLC12</v>
          </cell>
          <cell r="T72" t="str">
            <v>2A</v>
          </cell>
          <cell r="U72" t="str">
            <v>M21</v>
          </cell>
          <cell r="V72" t="str">
            <v>I</v>
          </cell>
          <cell r="X72" t="str">
            <v>X</v>
          </cell>
          <cell r="Y72">
            <v>21</v>
          </cell>
          <cell r="Z72">
            <v>5</v>
          </cell>
          <cell r="AA72" t="str">
            <v>PD</v>
          </cell>
          <cell r="AB72">
            <v>0.1</v>
          </cell>
          <cell r="AC72">
            <v>5000</v>
          </cell>
          <cell r="AD72" t="str">
            <v>WB</v>
          </cell>
          <cell r="AE72">
            <v>5000</v>
          </cell>
          <cell r="AF72">
            <v>0</v>
          </cell>
          <cell r="AG72">
            <v>20041123</v>
          </cell>
          <cell r="AJ72">
            <v>9764</v>
          </cell>
          <cell r="AK72">
            <v>976</v>
          </cell>
          <cell r="AL72">
            <v>9764</v>
          </cell>
          <cell r="AM72">
            <v>0</v>
          </cell>
          <cell r="AN72">
            <v>0</v>
          </cell>
          <cell r="AO72">
            <v>9800</v>
          </cell>
          <cell r="AP72">
            <v>980</v>
          </cell>
          <cell r="AQ72">
            <v>0</v>
          </cell>
          <cell r="AR72">
            <v>0</v>
          </cell>
          <cell r="AS72">
            <v>0</v>
          </cell>
          <cell r="AT72">
            <v>128</v>
          </cell>
          <cell r="AU72">
            <v>24</v>
          </cell>
          <cell r="AV72">
            <v>0</v>
          </cell>
          <cell r="AW72">
            <v>20050516</v>
          </cell>
          <cell r="AZ72">
            <v>0</v>
          </cell>
          <cell r="BA72">
            <v>0</v>
          </cell>
          <cell r="BB72">
            <v>0</v>
          </cell>
          <cell r="BC72">
            <v>20041122</v>
          </cell>
          <cell r="BD72" t="str">
            <v>ロット制約品</v>
          </cell>
          <cell r="BE72" t="str">
            <v>CR1/16361FV</v>
          </cell>
          <cell r="BG72" t="str">
            <v>ﾀﾝｿﾋﾏｸﾃｲｺｳ               RDT-CARBON</v>
          </cell>
          <cell r="BH72" t="str">
            <v>360OHM 1/16W +-1%</v>
          </cell>
          <cell r="BI72">
            <v>20050521</v>
          </cell>
          <cell r="BJ72" t="str">
            <v>J</v>
          </cell>
          <cell r="BK72" t="str">
            <v>J</v>
          </cell>
          <cell r="BM72">
            <v>0</v>
          </cell>
        </row>
        <row r="73">
          <cell r="B73" t="str">
            <v>511TA23</v>
          </cell>
          <cell r="C73">
            <v>1710</v>
          </cell>
          <cell r="D73" t="str">
            <v>S2G</v>
          </cell>
          <cell r="F73">
            <v>0</v>
          </cell>
          <cell r="G73">
            <v>25</v>
          </cell>
          <cell r="H73" t="str">
            <v>ZDF</v>
          </cell>
          <cell r="I73" t="str">
            <v>H</v>
          </cell>
          <cell r="J73" t="str">
            <v>JB</v>
          </cell>
          <cell r="L73" t="str">
            <v>PC</v>
          </cell>
          <cell r="N73">
            <v>0</v>
          </cell>
          <cell r="O73">
            <v>0</v>
          </cell>
          <cell r="Q73">
            <v>0</v>
          </cell>
          <cell r="R73">
            <v>0</v>
          </cell>
          <cell r="S73" t="str">
            <v>211PLC11</v>
          </cell>
          <cell r="T73" t="str">
            <v>2A</v>
          </cell>
          <cell r="U73" t="str">
            <v>M21</v>
          </cell>
          <cell r="V73" t="str">
            <v>I</v>
          </cell>
          <cell r="X73" t="str">
            <v>X</v>
          </cell>
          <cell r="Y73">
            <v>45</v>
          </cell>
          <cell r="Z73">
            <v>5</v>
          </cell>
          <cell r="AA73" t="str">
            <v>PD</v>
          </cell>
          <cell r="AB73">
            <v>0.1</v>
          </cell>
          <cell r="AC73">
            <v>5000</v>
          </cell>
          <cell r="AD73" t="str">
            <v>WB</v>
          </cell>
          <cell r="AE73">
            <v>5000</v>
          </cell>
          <cell r="AF73">
            <v>0</v>
          </cell>
          <cell r="AG73">
            <v>20041123</v>
          </cell>
          <cell r="AJ73">
            <v>9480</v>
          </cell>
          <cell r="AK73">
            <v>948</v>
          </cell>
          <cell r="AL73">
            <v>9480</v>
          </cell>
          <cell r="AM73">
            <v>0</v>
          </cell>
          <cell r="AN73">
            <v>0</v>
          </cell>
          <cell r="AO73">
            <v>9480</v>
          </cell>
          <cell r="AP73">
            <v>948</v>
          </cell>
          <cell r="AQ73">
            <v>53.33</v>
          </cell>
          <cell r="AR73">
            <v>26.67</v>
          </cell>
          <cell r="AS73">
            <v>0</v>
          </cell>
          <cell r="AT73">
            <v>64</v>
          </cell>
          <cell r="AU73">
            <v>38</v>
          </cell>
          <cell r="AV73">
            <v>0</v>
          </cell>
          <cell r="AW73">
            <v>20050516</v>
          </cell>
          <cell r="AZ73">
            <v>0</v>
          </cell>
          <cell r="BA73">
            <v>0</v>
          </cell>
          <cell r="BB73">
            <v>0</v>
          </cell>
          <cell r="BC73">
            <v>20041122</v>
          </cell>
          <cell r="BD73" t="str">
            <v>ロット制約品</v>
          </cell>
          <cell r="BE73" t="str">
            <v>CR1/16333FV</v>
          </cell>
          <cell r="BG73" t="str">
            <v>ﾀﾝｿﾋﾏｸﾃｲｺｳ               RDT-CARBON</v>
          </cell>
          <cell r="BH73" t="str">
            <v>1/16W 33Kｵ-ﾑ +-1%</v>
          </cell>
          <cell r="BI73">
            <v>20050521</v>
          </cell>
          <cell r="BJ73" t="str">
            <v>J</v>
          </cell>
          <cell r="BK73" t="str">
            <v>J</v>
          </cell>
          <cell r="BM73">
            <v>0</v>
          </cell>
        </row>
        <row r="74">
          <cell r="B74" t="str">
            <v>511TA32</v>
          </cell>
          <cell r="C74">
            <v>1710</v>
          </cell>
          <cell r="D74" t="str">
            <v>S2G</v>
          </cell>
          <cell r="F74">
            <v>0</v>
          </cell>
          <cell r="G74">
            <v>25</v>
          </cell>
          <cell r="H74" t="str">
            <v>ZDF</v>
          </cell>
          <cell r="I74" t="str">
            <v>H</v>
          </cell>
          <cell r="J74" t="str">
            <v>JB</v>
          </cell>
          <cell r="L74" t="str">
            <v>PC</v>
          </cell>
          <cell r="N74">
            <v>0</v>
          </cell>
          <cell r="O74">
            <v>0</v>
          </cell>
          <cell r="Q74">
            <v>0</v>
          </cell>
          <cell r="R74">
            <v>0</v>
          </cell>
          <cell r="S74" t="str">
            <v>211RT042</v>
          </cell>
          <cell r="T74" t="str">
            <v>2A</v>
          </cell>
          <cell r="U74" t="str">
            <v>M11</v>
          </cell>
          <cell r="V74" t="str">
            <v>I</v>
          </cell>
          <cell r="X74" t="str">
            <v>X</v>
          </cell>
          <cell r="Y74">
            <v>30</v>
          </cell>
          <cell r="Z74">
            <v>5</v>
          </cell>
          <cell r="AA74" t="str">
            <v>PD</v>
          </cell>
          <cell r="AB74">
            <v>0.1</v>
          </cell>
          <cell r="AC74">
            <v>5000</v>
          </cell>
          <cell r="AD74" t="str">
            <v>WB</v>
          </cell>
          <cell r="AE74">
            <v>5000</v>
          </cell>
          <cell r="AF74">
            <v>0</v>
          </cell>
          <cell r="AG74">
            <v>20041123</v>
          </cell>
          <cell r="AJ74">
            <v>18884</v>
          </cell>
          <cell r="AK74">
            <v>1888</v>
          </cell>
          <cell r="AL74">
            <v>18884</v>
          </cell>
          <cell r="AM74">
            <v>0</v>
          </cell>
          <cell r="AN74">
            <v>0</v>
          </cell>
          <cell r="AO74">
            <v>18918</v>
          </cell>
          <cell r="AP74">
            <v>1891</v>
          </cell>
          <cell r="AQ74">
            <v>180.33</v>
          </cell>
          <cell r="AR74">
            <v>90.17</v>
          </cell>
          <cell r="AS74">
            <v>0</v>
          </cell>
          <cell r="AT74">
            <v>0</v>
          </cell>
          <cell r="AU74">
            <v>0</v>
          </cell>
          <cell r="AV74">
            <v>0</v>
          </cell>
          <cell r="AW74">
            <v>20050516</v>
          </cell>
          <cell r="AZ74">
            <v>0</v>
          </cell>
          <cell r="BA74">
            <v>0</v>
          </cell>
          <cell r="BB74">
            <v>0</v>
          </cell>
          <cell r="BC74">
            <v>20041122</v>
          </cell>
          <cell r="BD74" t="str">
            <v>ロット制約品</v>
          </cell>
          <cell r="BE74" t="str">
            <v>CR1/16 271 F V</v>
          </cell>
          <cell r="BG74" t="str">
            <v>ﾀﾝｿﾋﾏｸﾃｲｺｳ               RDT-CARBON</v>
          </cell>
          <cell r="BH74" t="str">
            <v>1/16W 270OHM +-1% ﾘ-ﾙ</v>
          </cell>
          <cell r="BI74">
            <v>20050521</v>
          </cell>
          <cell r="BJ74" t="str">
            <v>J</v>
          </cell>
          <cell r="BK74" t="str">
            <v>J</v>
          </cell>
          <cell r="BM74">
            <v>0</v>
          </cell>
        </row>
        <row r="75">
          <cell r="B75" t="str">
            <v>511TB82</v>
          </cell>
          <cell r="C75">
            <v>1710</v>
          </cell>
          <cell r="D75" t="str">
            <v>S2G</v>
          </cell>
          <cell r="F75">
            <v>0</v>
          </cell>
          <cell r="G75">
            <v>25</v>
          </cell>
          <cell r="H75" t="str">
            <v>ZDF</v>
          </cell>
          <cell r="I75" t="str">
            <v>H</v>
          </cell>
          <cell r="J75" t="str">
            <v>JB</v>
          </cell>
          <cell r="K75" t="str">
            <v>M0406</v>
          </cell>
          <cell r="L75" t="str">
            <v>PC</v>
          </cell>
          <cell r="N75">
            <v>0</v>
          </cell>
          <cell r="O75">
            <v>0</v>
          </cell>
          <cell r="Q75">
            <v>0</v>
          </cell>
          <cell r="R75">
            <v>0</v>
          </cell>
          <cell r="S75" t="str">
            <v>211RT042</v>
          </cell>
          <cell r="T75" t="str">
            <v>2A</v>
          </cell>
          <cell r="U75" t="str">
            <v>M21</v>
          </cell>
          <cell r="V75" t="str">
            <v>S</v>
          </cell>
          <cell r="X75" t="str">
            <v>X</v>
          </cell>
          <cell r="Y75">
            <v>28</v>
          </cell>
          <cell r="Z75">
            <v>5</v>
          </cell>
          <cell r="AA75" t="str">
            <v>PD</v>
          </cell>
          <cell r="AB75">
            <v>0.1</v>
          </cell>
          <cell r="AC75">
            <v>5000</v>
          </cell>
          <cell r="AD75" t="str">
            <v>WB</v>
          </cell>
          <cell r="AE75">
            <v>5000</v>
          </cell>
          <cell r="AF75">
            <v>0</v>
          </cell>
          <cell r="AG75">
            <v>20041124</v>
          </cell>
          <cell r="AJ75">
            <v>14558</v>
          </cell>
          <cell r="AK75">
            <v>1456</v>
          </cell>
          <cell r="AL75">
            <v>14558</v>
          </cell>
          <cell r="AM75">
            <v>0</v>
          </cell>
          <cell r="AN75">
            <v>0</v>
          </cell>
          <cell r="AO75">
            <v>14577</v>
          </cell>
          <cell r="AP75">
            <v>1458</v>
          </cell>
          <cell r="AQ75">
            <v>3.83</v>
          </cell>
          <cell r="AR75">
            <v>1.92</v>
          </cell>
          <cell r="AS75">
            <v>0</v>
          </cell>
          <cell r="AT75">
            <v>32</v>
          </cell>
          <cell r="AU75">
            <v>6</v>
          </cell>
          <cell r="AV75">
            <v>0</v>
          </cell>
          <cell r="AW75">
            <v>20050516</v>
          </cell>
          <cell r="AZ75">
            <v>0</v>
          </cell>
          <cell r="BA75">
            <v>0</v>
          </cell>
          <cell r="BB75">
            <v>0</v>
          </cell>
          <cell r="BC75">
            <v>20041122</v>
          </cell>
          <cell r="BD75" t="str">
            <v>ロット制約品</v>
          </cell>
          <cell r="BE75" t="str">
            <v>CR1/16-222FV</v>
          </cell>
          <cell r="BG75" t="str">
            <v>ﾀﾝｿﾋﾏｸ ﾃｲｺｳ              R-FIX</v>
          </cell>
          <cell r="BH75" t="str">
            <v>2.2Kｵｰﾑ +-1% 1/16W +-100PPM ｶﾐﾃｰﾋﾟﾝｸﾞ ﾅﾏﾘﾌﾘｰﾋﾝ</v>
          </cell>
          <cell r="BI75">
            <v>20050521</v>
          </cell>
          <cell r="BJ75" t="str">
            <v>J</v>
          </cell>
          <cell r="BK75" t="str">
            <v>J</v>
          </cell>
          <cell r="BM75">
            <v>0</v>
          </cell>
        </row>
        <row r="76">
          <cell r="B76" t="str">
            <v>511TC03</v>
          </cell>
          <cell r="C76">
            <v>1710</v>
          </cell>
          <cell r="D76" t="str">
            <v>S2G</v>
          </cell>
          <cell r="F76">
            <v>0</v>
          </cell>
          <cell r="G76">
            <v>25</v>
          </cell>
          <cell r="H76" t="str">
            <v>ZDF</v>
          </cell>
          <cell r="I76" t="str">
            <v>H</v>
          </cell>
          <cell r="J76" t="str">
            <v>JB</v>
          </cell>
          <cell r="K76" t="str">
            <v>M0406</v>
          </cell>
          <cell r="L76" t="str">
            <v>PC</v>
          </cell>
          <cell r="N76">
            <v>0</v>
          </cell>
          <cell r="O76">
            <v>0</v>
          </cell>
          <cell r="Q76">
            <v>0</v>
          </cell>
          <cell r="R76">
            <v>0</v>
          </cell>
          <cell r="S76" t="str">
            <v>211PLC15</v>
          </cell>
          <cell r="T76" t="str">
            <v>2A</v>
          </cell>
          <cell r="U76" t="str">
            <v>M21</v>
          </cell>
          <cell r="V76" t="str">
            <v>Z</v>
          </cell>
          <cell r="X76" t="str">
            <v>X</v>
          </cell>
          <cell r="Y76">
            <v>28</v>
          </cell>
          <cell r="Z76">
            <v>5</v>
          </cell>
          <cell r="AA76" t="str">
            <v>PD</v>
          </cell>
          <cell r="AB76">
            <v>0.1</v>
          </cell>
          <cell r="AC76">
            <v>5000</v>
          </cell>
          <cell r="AD76" t="str">
            <v>WB</v>
          </cell>
          <cell r="AE76">
            <v>5000</v>
          </cell>
          <cell r="AF76">
            <v>0</v>
          </cell>
          <cell r="AG76">
            <v>20041124</v>
          </cell>
          <cell r="AJ76">
            <v>9172</v>
          </cell>
          <cell r="AK76">
            <v>917</v>
          </cell>
          <cell r="AL76">
            <v>9172</v>
          </cell>
          <cell r="AM76">
            <v>0</v>
          </cell>
          <cell r="AN76">
            <v>0</v>
          </cell>
          <cell r="AO76">
            <v>9182</v>
          </cell>
          <cell r="AP76">
            <v>918</v>
          </cell>
          <cell r="AQ76">
            <v>103</v>
          </cell>
          <cell r="AR76">
            <v>51.5</v>
          </cell>
          <cell r="AS76">
            <v>0</v>
          </cell>
          <cell r="AT76">
            <v>160</v>
          </cell>
          <cell r="AU76">
            <v>0</v>
          </cell>
          <cell r="AV76">
            <v>0</v>
          </cell>
          <cell r="AW76">
            <v>20050516</v>
          </cell>
          <cell r="AZ76">
            <v>0</v>
          </cell>
          <cell r="BA76">
            <v>0</v>
          </cell>
          <cell r="BB76">
            <v>0</v>
          </cell>
          <cell r="BC76">
            <v>20041122</v>
          </cell>
          <cell r="BD76" t="str">
            <v>ロット制約品</v>
          </cell>
          <cell r="BE76" t="str">
            <v>CR1/16-512FV</v>
          </cell>
          <cell r="BG76" t="str">
            <v>ﾀﾝｿﾋﾏｸ ﾃｲｺｳ              R-FIX</v>
          </cell>
          <cell r="BH76" t="str">
            <v>5.1Kｵｰﾑ +-1% 1/16W +-100PPM ｶﾐﾃｰﾋﾟﾝｸﾞ ﾅﾏﾘﾌﾘｰﾋﾝ</v>
          </cell>
          <cell r="BI76">
            <v>20050521</v>
          </cell>
          <cell r="BJ76" t="str">
            <v>J</v>
          </cell>
          <cell r="BK76" t="str">
            <v>J</v>
          </cell>
          <cell r="BM76">
            <v>0</v>
          </cell>
        </row>
        <row r="77">
          <cell r="B77" t="str">
            <v>511TD96</v>
          </cell>
          <cell r="C77">
            <v>1710</v>
          </cell>
          <cell r="D77" t="str">
            <v>S2G</v>
          </cell>
          <cell r="F77">
            <v>0</v>
          </cell>
          <cell r="G77">
            <v>25</v>
          </cell>
          <cell r="H77" t="str">
            <v>ZDF</v>
          </cell>
          <cell r="I77" t="str">
            <v>H</v>
          </cell>
          <cell r="J77" t="str">
            <v>JB</v>
          </cell>
          <cell r="K77" t="str">
            <v>M0406</v>
          </cell>
          <cell r="L77" t="str">
            <v>PC</v>
          </cell>
          <cell r="N77">
            <v>0</v>
          </cell>
          <cell r="O77">
            <v>0</v>
          </cell>
          <cell r="Q77">
            <v>0</v>
          </cell>
          <cell r="R77">
            <v>0</v>
          </cell>
          <cell r="S77" t="str">
            <v>211RT054</v>
          </cell>
          <cell r="T77" t="str">
            <v>2A</v>
          </cell>
          <cell r="U77" t="str">
            <v>M21</v>
          </cell>
          <cell r="V77" t="str">
            <v>I</v>
          </cell>
          <cell r="X77" t="str">
            <v>X</v>
          </cell>
          <cell r="Y77">
            <v>28</v>
          </cell>
          <cell r="Z77">
            <v>5</v>
          </cell>
          <cell r="AA77" t="str">
            <v>PD</v>
          </cell>
          <cell r="AB77">
            <v>0.2</v>
          </cell>
          <cell r="AC77">
            <v>5000</v>
          </cell>
          <cell r="AD77" t="str">
            <v>WB</v>
          </cell>
          <cell r="AE77">
            <v>5000</v>
          </cell>
          <cell r="AF77">
            <v>0</v>
          </cell>
          <cell r="AG77">
            <v>20050510</v>
          </cell>
          <cell r="AJ77">
            <v>18868</v>
          </cell>
          <cell r="AK77">
            <v>3774</v>
          </cell>
          <cell r="AL77">
            <v>18868</v>
          </cell>
          <cell r="AM77">
            <v>0</v>
          </cell>
          <cell r="AN77">
            <v>0</v>
          </cell>
          <cell r="AO77">
            <v>18868</v>
          </cell>
          <cell r="AP77">
            <v>3774</v>
          </cell>
          <cell r="AQ77">
            <v>9555.33</v>
          </cell>
          <cell r="AR77">
            <v>4777.67</v>
          </cell>
          <cell r="AS77">
            <v>5000</v>
          </cell>
          <cell r="AT77">
            <v>0</v>
          </cell>
          <cell r="AU77">
            <v>100</v>
          </cell>
          <cell r="AV77">
            <v>0</v>
          </cell>
          <cell r="AW77">
            <v>20050516</v>
          </cell>
          <cell r="AZ77">
            <v>0</v>
          </cell>
          <cell r="BA77">
            <v>0</v>
          </cell>
          <cell r="BB77">
            <v>0</v>
          </cell>
          <cell r="BC77">
            <v>20041122</v>
          </cell>
          <cell r="BD77" t="str">
            <v>ロット制約品</v>
          </cell>
          <cell r="BE77" t="str">
            <v>CR1/8 132 FV</v>
          </cell>
          <cell r="BG77" t="str">
            <v>ﾀﾝｿﾋﾏｸﾃｲｺｳ               RDT-CARBON</v>
          </cell>
          <cell r="BH77" t="str">
            <v>CR32 1/4W 1.3K OHM +-1% +-100PPM/ﾟC ﾃｰﾋﾟﾝｸﾞﾋﾝ</v>
          </cell>
          <cell r="BI77">
            <v>20050521</v>
          </cell>
          <cell r="BJ77" t="str">
            <v>J</v>
          </cell>
          <cell r="BK77" t="str">
            <v>J</v>
          </cell>
          <cell r="BM77">
            <v>0</v>
          </cell>
        </row>
        <row r="78">
          <cell r="B78" t="str">
            <v>511TE48</v>
          </cell>
          <cell r="C78">
            <v>1710</v>
          </cell>
          <cell r="D78" t="str">
            <v>S2G</v>
          </cell>
          <cell r="F78">
            <v>0</v>
          </cell>
          <cell r="G78">
            <v>25</v>
          </cell>
          <cell r="H78" t="str">
            <v>ZDF</v>
          </cell>
          <cell r="I78" t="str">
            <v>Y</v>
          </cell>
          <cell r="J78" t="str">
            <v>JF</v>
          </cell>
          <cell r="K78" t="str">
            <v>M0406</v>
          </cell>
          <cell r="L78" t="str">
            <v>PC</v>
          </cell>
          <cell r="N78">
            <v>0</v>
          </cell>
          <cell r="O78">
            <v>0</v>
          </cell>
          <cell r="Q78">
            <v>0</v>
          </cell>
          <cell r="R78">
            <v>0</v>
          </cell>
          <cell r="S78" t="str">
            <v>216HAISHI</v>
          </cell>
          <cell r="T78" t="str">
            <v>2A</v>
          </cell>
          <cell r="U78" t="str">
            <v>M11</v>
          </cell>
          <cell r="V78" t="str">
            <v>I</v>
          </cell>
          <cell r="X78" t="str">
            <v>X</v>
          </cell>
          <cell r="Y78">
            <v>28</v>
          </cell>
          <cell r="Z78">
            <v>5</v>
          </cell>
          <cell r="AA78" t="str">
            <v>PD</v>
          </cell>
          <cell r="AB78">
            <v>1.3</v>
          </cell>
          <cell r="AC78">
            <v>4000</v>
          </cell>
          <cell r="AD78" t="str">
            <v>WB</v>
          </cell>
          <cell r="AE78">
            <v>4000</v>
          </cell>
          <cell r="AF78">
            <v>0</v>
          </cell>
          <cell r="AG78">
            <v>20050119</v>
          </cell>
          <cell r="AJ78">
            <v>0</v>
          </cell>
          <cell r="AK78">
            <v>0</v>
          </cell>
          <cell r="AL78">
            <v>0</v>
          </cell>
          <cell r="AM78">
            <v>0</v>
          </cell>
          <cell r="AN78">
            <v>0</v>
          </cell>
          <cell r="AO78">
            <v>0</v>
          </cell>
          <cell r="AP78">
            <v>0</v>
          </cell>
          <cell r="AQ78">
            <v>0</v>
          </cell>
          <cell r="AR78">
            <v>0</v>
          </cell>
          <cell r="AS78">
            <v>0</v>
          </cell>
          <cell r="AT78">
            <v>0</v>
          </cell>
          <cell r="AU78">
            <v>0</v>
          </cell>
          <cell r="AV78">
            <v>0</v>
          </cell>
          <cell r="AZ78">
            <v>0</v>
          </cell>
          <cell r="BA78">
            <v>0</v>
          </cell>
          <cell r="BB78">
            <v>0</v>
          </cell>
          <cell r="BC78">
            <v>20041122</v>
          </cell>
          <cell r="BD78" t="str">
            <v>ロット制約品</v>
          </cell>
          <cell r="BE78" t="str">
            <v>CR1/2 781 GV</v>
          </cell>
          <cell r="BG78" t="str">
            <v>ﾀﾝｿﾋﾏｸﾃｲｺｳ               RDT-CARBON</v>
          </cell>
          <cell r="BH78" t="str">
            <v>1/2W 780ｵｰﾑ +-2% ﾃｰﾋﾟﾝｸﾞﾋﾝ</v>
          </cell>
          <cell r="BI78">
            <v>20050521</v>
          </cell>
          <cell r="BJ78" t="str">
            <v>J</v>
          </cell>
          <cell r="BK78" t="str">
            <v>J</v>
          </cell>
          <cell r="BM78">
            <v>0</v>
          </cell>
        </row>
        <row r="79">
          <cell r="B79" t="str">
            <v>511TE50</v>
          </cell>
          <cell r="C79">
            <v>1710</v>
          </cell>
          <cell r="D79" t="str">
            <v>S2G</v>
          </cell>
          <cell r="F79">
            <v>0</v>
          </cell>
          <cell r="G79">
            <v>21</v>
          </cell>
          <cell r="H79" t="str">
            <v>ZDF</v>
          </cell>
          <cell r="I79" t="str">
            <v>H</v>
          </cell>
          <cell r="J79" t="str">
            <v>JF</v>
          </cell>
          <cell r="L79" t="str">
            <v>PC</v>
          </cell>
          <cell r="N79">
            <v>0</v>
          </cell>
          <cell r="O79">
            <v>0</v>
          </cell>
          <cell r="Q79">
            <v>0</v>
          </cell>
          <cell r="R79">
            <v>0</v>
          </cell>
          <cell r="T79" t="str">
            <v>2A</v>
          </cell>
          <cell r="U79" t="str">
            <v>M21</v>
          </cell>
          <cell r="V79" t="str">
            <v>I</v>
          </cell>
          <cell r="Y79">
            <v>21</v>
          </cell>
          <cell r="Z79">
            <v>5</v>
          </cell>
          <cell r="AA79" t="str">
            <v>X0</v>
          </cell>
          <cell r="AB79">
            <v>0.1</v>
          </cell>
          <cell r="AC79">
            <v>5000</v>
          </cell>
          <cell r="AD79" t="str">
            <v>WB</v>
          </cell>
          <cell r="AE79">
            <v>5000</v>
          </cell>
          <cell r="AF79">
            <v>0</v>
          </cell>
          <cell r="AG79">
            <v>0</v>
          </cell>
          <cell r="AJ79">
            <v>0</v>
          </cell>
          <cell r="AK79">
            <v>0</v>
          </cell>
          <cell r="AL79">
            <v>0</v>
          </cell>
          <cell r="AM79">
            <v>0</v>
          </cell>
          <cell r="AN79">
            <v>0</v>
          </cell>
          <cell r="AO79">
            <v>0</v>
          </cell>
          <cell r="AP79">
            <v>0</v>
          </cell>
          <cell r="AQ79">
            <v>0</v>
          </cell>
          <cell r="AR79">
            <v>0</v>
          </cell>
          <cell r="AS79">
            <v>0</v>
          </cell>
          <cell r="AT79">
            <v>0</v>
          </cell>
          <cell r="AU79">
            <v>0</v>
          </cell>
          <cell r="AV79">
            <v>0</v>
          </cell>
          <cell r="AZ79">
            <v>0</v>
          </cell>
          <cell r="BA79">
            <v>0</v>
          </cell>
          <cell r="BB79">
            <v>0</v>
          </cell>
          <cell r="BC79">
            <v>20041201</v>
          </cell>
          <cell r="BD79" t="str">
            <v>購入倉庫品</v>
          </cell>
          <cell r="BE79" t="str">
            <v>CR1/16202FV[PLC]</v>
          </cell>
          <cell r="BG79" t="str">
            <v>ﾀﾝｿﾋﾏｸﾃｲｺｳ               RDT-CARBON</v>
          </cell>
          <cell r="BH79" t="str">
            <v>PLC200Mｲｶﾞｲ ｼﾖｳｷﾝｼ ﾅﾏﾘﾌﾘｰﾋﾝ 2KOHM 1/16W +-1%</v>
          </cell>
          <cell r="BI79">
            <v>20050521</v>
          </cell>
          <cell r="BJ79" t="str">
            <v>I</v>
          </cell>
          <cell r="BK79" t="str">
            <v>J</v>
          </cell>
          <cell r="BM79">
            <v>0</v>
          </cell>
        </row>
        <row r="80">
          <cell r="B80" t="str">
            <v>511TE51</v>
          </cell>
          <cell r="C80">
            <v>1710</v>
          </cell>
          <cell r="D80" t="str">
            <v>S2G</v>
          </cell>
          <cell r="F80">
            <v>0</v>
          </cell>
          <cell r="G80">
            <v>21</v>
          </cell>
          <cell r="H80" t="str">
            <v>ZDF</v>
          </cell>
          <cell r="I80" t="str">
            <v>W</v>
          </cell>
          <cell r="J80" t="str">
            <v>JF</v>
          </cell>
          <cell r="L80" t="str">
            <v>PC</v>
          </cell>
          <cell r="N80">
            <v>0</v>
          </cell>
          <cell r="O80">
            <v>0</v>
          </cell>
          <cell r="Q80">
            <v>0</v>
          </cell>
          <cell r="R80">
            <v>0</v>
          </cell>
          <cell r="T80" t="str">
            <v>2A</v>
          </cell>
          <cell r="U80" t="str">
            <v>M21</v>
          </cell>
          <cell r="V80" t="str">
            <v>I</v>
          </cell>
          <cell r="Y80">
            <v>45</v>
          </cell>
          <cell r="Z80">
            <v>5</v>
          </cell>
          <cell r="AA80" t="str">
            <v>X0</v>
          </cell>
          <cell r="AB80">
            <v>7.0000000000000007E-2</v>
          </cell>
          <cell r="AC80">
            <v>5000</v>
          </cell>
          <cell r="AD80" t="str">
            <v>WB</v>
          </cell>
          <cell r="AE80">
            <v>5000</v>
          </cell>
          <cell r="AF80">
            <v>0</v>
          </cell>
          <cell r="AG80">
            <v>0</v>
          </cell>
          <cell r="AJ80">
            <v>0</v>
          </cell>
          <cell r="AK80">
            <v>0</v>
          </cell>
          <cell r="AL80">
            <v>0</v>
          </cell>
          <cell r="AM80">
            <v>0</v>
          </cell>
          <cell r="AN80">
            <v>0</v>
          </cell>
          <cell r="AO80">
            <v>0</v>
          </cell>
          <cell r="AP80">
            <v>0</v>
          </cell>
          <cell r="AQ80">
            <v>0</v>
          </cell>
          <cell r="AR80">
            <v>0</v>
          </cell>
          <cell r="AS80">
            <v>0</v>
          </cell>
          <cell r="AT80">
            <v>0</v>
          </cell>
          <cell r="AU80">
            <v>0</v>
          </cell>
          <cell r="AV80">
            <v>0</v>
          </cell>
          <cell r="AZ80">
            <v>0</v>
          </cell>
          <cell r="BA80">
            <v>0</v>
          </cell>
          <cell r="BB80">
            <v>0</v>
          </cell>
          <cell r="BC80">
            <v>20041201</v>
          </cell>
          <cell r="BD80" t="str">
            <v>購入倉庫品</v>
          </cell>
          <cell r="BE80" t="str">
            <v>CR1/16202JV[PLC]</v>
          </cell>
          <cell r="BG80" t="str">
            <v>ﾀﾝﾋﾟﾃｲｺｳ                 R</v>
          </cell>
          <cell r="BH80" t="str">
            <v>PLC200Mｲｶﾞｲ ｼﾖｳｷﾝｼ ﾅﾏﾘﾌﾘｰﾋﾝ RESISTOR 2K  5%  0.063W</v>
          </cell>
          <cell r="BI80">
            <v>20050521</v>
          </cell>
          <cell r="BJ80" t="str">
            <v>I</v>
          </cell>
          <cell r="BK80" t="str">
            <v>J</v>
          </cell>
          <cell r="BM80">
            <v>0</v>
          </cell>
        </row>
        <row r="81">
          <cell r="B81" t="str">
            <v>511TE52</v>
          </cell>
          <cell r="C81">
            <v>1710</v>
          </cell>
          <cell r="D81" t="str">
            <v>S2G</v>
          </cell>
          <cell r="F81">
            <v>0</v>
          </cell>
          <cell r="G81">
            <v>21</v>
          </cell>
          <cell r="H81" t="str">
            <v>ZDF</v>
          </cell>
          <cell r="I81" t="str">
            <v>H</v>
          </cell>
          <cell r="J81" t="str">
            <v>JF</v>
          </cell>
          <cell r="L81" t="str">
            <v>PC</v>
          </cell>
          <cell r="N81">
            <v>0</v>
          </cell>
          <cell r="O81">
            <v>0</v>
          </cell>
          <cell r="Q81">
            <v>0</v>
          </cell>
          <cell r="R81">
            <v>0</v>
          </cell>
          <cell r="T81" t="str">
            <v>2A</v>
          </cell>
          <cell r="U81" t="str">
            <v>M21</v>
          </cell>
          <cell r="V81" t="str">
            <v>I</v>
          </cell>
          <cell r="Y81">
            <v>21</v>
          </cell>
          <cell r="Z81">
            <v>5</v>
          </cell>
          <cell r="AA81" t="str">
            <v>X0</v>
          </cell>
          <cell r="AB81">
            <v>0.1</v>
          </cell>
          <cell r="AC81">
            <v>5000</v>
          </cell>
          <cell r="AD81" t="str">
            <v>WB</v>
          </cell>
          <cell r="AE81">
            <v>5000</v>
          </cell>
          <cell r="AF81">
            <v>0</v>
          </cell>
          <cell r="AG81">
            <v>0</v>
          </cell>
          <cell r="AJ81">
            <v>0</v>
          </cell>
          <cell r="AK81">
            <v>0</v>
          </cell>
          <cell r="AL81">
            <v>0</v>
          </cell>
          <cell r="AM81">
            <v>0</v>
          </cell>
          <cell r="AN81">
            <v>0</v>
          </cell>
          <cell r="AO81">
            <v>0</v>
          </cell>
          <cell r="AP81">
            <v>0</v>
          </cell>
          <cell r="AQ81">
            <v>0</v>
          </cell>
          <cell r="AR81">
            <v>0</v>
          </cell>
          <cell r="AS81">
            <v>0</v>
          </cell>
          <cell r="AT81">
            <v>0</v>
          </cell>
          <cell r="AU81">
            <v>0</v>
          </cell>
          <cell r="AV81">
            <v>0</v>
          </cell>
          <cell r="AZ81">
            <v>0</v>
          </cell>
          <cell r="BA81">
            <v>0</v>
          </cell>
          <cell r="BB81">
            <v>0</v>
          </cell>
          <cell r="BC81">
            <v>20041201</v>
          </cell>
          <cell r="BD81" t="str">
            <v>購入倉庫品</v>
          </cell>
          <cell r="BE81" t="str">
            <v>CR1/16220FV[PLC]</v>
          </cell>
          <cell r="BG81" t="str">
            <v>ﾀﾝｿﾋﾏｸﾃｲｺｳ               RDT-CARBON</v>
          </cell>
          <cell r="BH81" t="str">
            <v>PLC200Mｲｶﾞｲ ｼﾖｳｷﾝｼ ﾅﾏﾘﾌﾘｰﾋﾝ 22OHM 1/16W +-1%</v>
          </cell>
          <cell r="BI81">
            <v>20050521</v>
          </cell>
          <cell r="BJ81" t="str">
            <v>I</v>
          </cell>
          <cell r="BK81" t="str">
            <v>J</v>
          </cell>
          <cell r="BM81">
            <v>0</v>
          </cell>
        </row>
        <row r="82">
          <cell r="B82" t="str">
            <v>511TE53</v>
          </cell>
          <cell r="C82">
            <v>1710</v>
          </cell>
          <cell r="D82" t="str">
            <v>S2G</v>
          </cell>
          <cell r="F82">
            <v>0</v>
          </cell>
          <cell r="G82">
            <v>21</v>
          </cell>
          <cell r="H82" t="str">
            <v>ZDF</v>
          </cell>
          <cell r="I82" t="str">
            <v>H</v>
          </cell>
          <cell r="J82" t="str">
            <v>JF</v>
          </cell>
          <cell r="L82" t="str">
            <v>PC</v>
          </cell>
          <cell r="N82">
            <v>0</v>
          </cell>
          <cell r="O82">
            <v>0</v>
          </cell>
          <cell r="Q82">
            <v>0</v>
          </cell>
          <cell r="R82">
            <v>0</v>
          </cell>
          <cell r="T82" t="str">
            <v>2A</v>
          </cell>
          <cell r="U82" t="str">
            <v>M21</v>
          </cell>
          <cell r="V82" t="str">
            <v>I</v>
          </cell>
          <cell r="Y82">
            <v>28</v>
          </cell>
          <cell r="Z82">
            <v>5</v>
          </cell>
          <cell r="AA82" t="str">
            <v>X0</v>
          </cell>
          <cell r="AB82">
            <v>0.1</v>
          </cell>
          <cell r="AC82">
            <v>5000</v>
          </cell>
          <cell r="AD82" t="str">
            <v>WB</v>
          </cell>
          <cell r="AE82">
            <v>5000</v>
          </cell>
          <cell r="AF82">
            <v>0</v>
          </cell>
          <cell r="AG82">
            <v>0</v>
          </cell>
          <cell r="AJ82">
            <v>0</v>
          </cell>
          <cell r="AK82">
            <v>0</v>
          </cell>
          <cell r="AL82">
            <v>0</v>
          </cell>
          <cell r="AM82">
            <v>0</v>
          </cell>
          <cell r="AN82">
            <v>0</v>
          </cell>
          <cell r="AO82">
            <v>0</v>
          </cell>
          <cell r="AP82">
            <v>0</v>
          </cell>
          <cell r="AQ82">
            <v>0</v>
          </cell>
          <cell r="AR82">
            <v>0</v>
          </cell>
          <cell r="AS82">
            <v>0</v>
          </cell>
          <cell r="AT82">
            <v>0</v>
          </cell>
          <cell r="AU82">
            <v>0</v>
          </cell>
          <cell r="AV82">
            <v>0</v>
          </cell>
          <cell r="AZ82">
            <v>0</v>
          </cell>
          <cell r="BA82">
            <v>0</v>
          </cell>
          <cell r="BB82">
            <v>0</v>
          </cell>
          <cell r="BC82">
            <v>20041201</v>
          </cell>
          <cell r="BD82" t="str">
            <v>購入倉庫品</v>
          </cell>
          <cell r="BE82" t="str">
            <v>CR1/16-222FV[PLC]</v>
          </cell>
          <cell r="BG82" t="str">
            <v>ﾀﾝｿﾋﾏｸ ﾃｲｺｳ              R-FIX</v>
          </cell>
          <cell r="BH82" t="str">
            <v>PLC200Mｲｶﾞｲ ｼﾖｳｷﾝｼ ﾅﾏﾘﾌﾘｰﾋﾝ 2.2Kｵｰﾑ +-1% 1/16W +-100PPM ｶﾐﾃｰﾋﾟﾝｸﾞ</v>
          </cell>
          <cell r="BI82">
            <v>20050521</v>
          </cell>
          <cell r="BJ82" t="str">
            <v>I</v>
          </cell>
          <cell r="BK82" t="str">
            <v>J</v>
          </cell>
          <cell r="BM82">
            <v>0</v>
          </cell>
        </row>
        <row r="83">
          <cell r="B83" t="str">
            <v>511TE54</v>
          </cell>
          <cell r="C83">
            <v>1710</v>
          </cell>
          <cell r="D83" t="str">
            <v>S2G</v>
          </cell>
          <cell r="F83">
            <v>0</v>
          </cell>
          <cell r="G83">
            <v>21</v>
          </cell>
          <cell r="H83" t="str">
            <v>ZDF</v>
          </cell>
          <cell r="I83" t="str">
            <v>H</v>
          </cell>
          <cell r="J83" t="str">
            <v>JF</v>
          </cell>
          <cell r="L83" t="str">
            <v>PC</v>
          </cell>
          <cell r="N83">
            <v>0</v>
          </cell>
          <cell r="O83">
            <v>0</v>
          </cell>
          <cell r="Q83">
            <v>0</v>
          </cell>
          <cell r="R83">
            <v>0</v>
          </cell>
          <cell r="T83" t="str">
            <v>2A</v>
          </cell>
          <cell r="U83" t="str">
            <v>M21</v>
          </cell>
          <cell r="V83" t="str">
            <v>I</v>
          </cell>
          <cell r="Y83">
            <v>21</v>
          </cell>
          <cell r="Z83">
            <v>5</v>
          </cell>
          <cell r="AA83" t="str">
            <v>X0</v>
          </cell>
          <cell r="AB83">
            <v>0.1</v>
          </cell>
          <cell r="AC83">
            <v>5000</v>
          </cell>
          <cell r="AD83" t="str">
            <v>WB</v>
          </cell>
          <cell r="AE83">
            <v>5000</v>
          </cell>
          <cell r="AF83">
            <v>0</v>
          </cell>
          <cell r="AG83">
            <v>0</v>
          </cell>
          <cell r="AJ83">
            <v>0</v>
          </cell>
          <cell r="AK83">
            <v>0</v>
          </cell>
          <cell r="AL83">
            <v>0</v>
          </cell>
          <cell r="AM83">
            <v>0</v>
          </cell>
          <cell r="AN83">
            <v>0</v>
          </cell>
          <cell r="AO83">
            <v>0</v>
          </cell>
          <cell r="AP83">
            <v>0</v>
          </cell>
          <cell r="AQ83">
            <v>0</v>
          </cell>
          <cell r="AR83">
            <v>0</v>
          </cell>
          <cell r="AS83">
            <v>0</v>
          </cell>
          <cell r="AT83">
            <v>0</v>
          </cell>
          <cell r="AU83">
            <v>0</v>
          </cell>
          <cell r="AV83">
            <v>0</v>
          </cell>
          <cell r="AZ83">
            <v>0</v>
          </cell>
          <cell r="BA83">
            <v>0</v>
          </cell>
          <cell r="BB83">
            <v>0</v>
          </cell>
          <cell r="BC83">
            <v>20041201</v>
          </cell>
          <cell r="BD83" t="str">
            <v>購入倉庫品</v>
          </cell>
          <cell r="BE83" t="str">
            <v>CR1/162491FV[PLC]</v>
          </cell>
          <cell r="BG83" t="str">
            <v>ﾀﾝｿﾋﾏｸﾃｲｺｳ               RDT-CARBON</v>
          </cell>
          <cell r="BH83" t="str">
            <v>PLC200Mｲｶﾞｲ ｼﾖｳｷﾝｼ ﾅﾏﾘﾌﾘｰﾋﾝ 2.49KOHM 1/16W +-1%</v>
          </cell>
          <cell r="BI83">
            <v>20050521</v>
          </cell>
          <cell r="BJ83" t="str">
            <v>I</v>
          </cell>
          <cell r="BK83" t="str">
            <v>J</v>
          </cell>
          <cell r="BM83">
            <v>0</v>
          </cell>
        </row>
        <row r="84">
          <cell r="B84" t="str">
            <v>511TE55</v>
          </cell>
          <cell r="C84">
            <v>1710</v>
          </cell>
          <cell r="D84" t="str">
            <v>S2G</v>
          </cell>
          <cell r="F84">
            <v>0</v>
          </cell>
          <cell r="G84">
            <v>21</v>
          </cell>
          <cell r="H84" t="str">
            <v>ZDF</v>
          </cell>
          <cell r="I84" t="str">
            <v>W</v>
          </cell>
          <cell r="J84" t="str">
            <v>JF</v>
          </cell>
          <cell r="L84" t="str">
            <v>PC</v>
          </cell>
          <cell r="N84">
            <v>0</v>
          </cell>
          <cell r="O84">
            <v>0</v>
          </cell>
          <cell r="Q84">
            <v>0</v>
          </cell>
          <cell r="R84">
            <v>0</v>
          </cell>
          <cell r="T84" t="str">
            <v>2A</v>
          </cell>
          <cell r="U84" t="str">
            <v>M11</v>
          </cell>
          <cell r="V84" t="str">
            <v>I</v>
          </cell>
          <cell r="Y84">
            <v>45</v>
          </cell>
          <cell r="Z84">
            <v>5</v>
          </cell>
          <cell r="AA84" t="str">
            <v>X0</v>
          </cell>
          <cell r="AB84">
            <v>0.1</v>
          </cell>
          <cell r="AC84">
            <v>5000</v>
          </cell>
          <cell r="AD84" t="str">
            <v>WB</v>
          </cell>
          <cell r="AE84">
            <v>5000</v>
          </cell>
          <cell r="AF84">
            <v>0</v>
          </cell>
          <cell r="AG84">
            <v>0</v>
          </cell>
          <cell r="AJ84">
            <v>0</v>
          </cell>
          <cell r="AK84">
            <v>0</v>
          </cell>
          <cell r="AL84">
            <v>0</v>
          </cell>
          <cell r="AM84">
            <v>0</v>
          </cell>
          <cell r="AN84">
            <v>0</v>
          </cell>
          <cell r="AO84">
            <v>0</v>
          </cell>
          <cell r="AP84">
            <v>0</v>
          </cell>
          <cell r="AQ84">
            <v>0</v>
          </cell>
          <cell r="AR84">
            <v>0</v>
          </cell>
          <cell r="AS84">
            <v>0</v>
          </cell>
          <cell r="AT84">
            <v>0</v>
          </cell>
          <cell r="AU84">
            <v>0</v>
          </cell>
          <cell r="AV84">
            <v>0</v>
          </cell>
          <cell r="AZ84">
            <v>0</v>
          </cell>
          <cell r="BA84">
            <v>0</v>
          </cell>
          <cell r="BB84">
            <v>0</v>
          </cell>
          <cell r="BC84">
            <v>20041201</v>
          </cell>
          <cell r="BD84" t="str">
            <v>購入倉庫品</v>
          </cell>
          <cell r="BE84" t="str">
            <v>CR1/1624R9FV[PLC]</v>
          </cell>
          <cell r="BG84" t="str">
            <v>ﾀﾝﾋﾟﾃｲｺｳ                 R</v>
          </cell>
          <cell r="BH84" t="str">
            <v>PLC200Mｲｶﾞｲ ｼﾖｳｷﾝｼ ﾅﾏﾘﾌﾘｰﾋﾝ RESISTOR 24R9  1%  0.063W</v>
          </cell>
          <cell r="BI84">
            <v>20050521</v>
          </cell>
          <cell r="BJ84" t="str">
            <v>I</v>
          </cell>
          <cell r="BK84" t="str">
            <v>J</v>
          </cell>
          <cell r="BM84">
            <v>0</v>
          </cell>
        </row>
        <row r="85">
          <cell r="B85" t="str">
            <v>511TE56</v>
          </cell>
          <cell r="C85">
            <v>1710</v>
          </cell>
          <cell r="D85" t="str">
            <v>S2G</v>
          </cell>
          <cell r="F85">
            <v>0</v>
          </cell>
          <cell r="G85">
            <v>21</v>
          </cell>
          <cell r="H85" t="str">
            <v>ZDF</v>
          </cell>
          <cell r="I85" t="str">
            <v>H</v>
          </cell>
          <cell r="J85" t="str">
            <v>JF</v>
          </cell>
          <cell r="L85" t="str">
            <v>PC</v>
          </cell>
          <cell r="N85">
            <v>0</v>
          </cell>
          <cell r="O85">
            <v>0</v>
          </cell>
          <cell r="Q85">
            <v>0</v>
          </cell>
          <cell r="R85">
            <v>0</v>
          </cell>
          <cell r="T85" t="str">
            <v>2A</v>
          </cell>
          <cell r="U85" t="str">
            <v>M21</v>
          </cell>
          <cell r="V85" t="str">
            <v>I</v>
          </cell>
          <cell r="Y85">
            <v>21</v>
          </cell>
          <cell r="Z85">
            <v>5</v>
          </cell>
          <cell r="AA85" t="str">
            <v>X0</v>
          </cell>
          <cell r="AB85">
            <v>0.1</v>
          </cell>
          <cell r="AC85">
            <v>5000</v>
          </cell>
          <cell r="AD85" t="str">
            <v>WB</v>
          </cell>
          <cell r="AE85">
            <v>5000</v>
          </cell>
          <cell r="AF85">
            <v>0</v>
          </cell>
          <cell r="AG85">
            <v>0</v>
          </cell>
          <cell r="AJ85">
            <v>0</v>
          </cell>
          <cell r="AK85">
            <v>0</v>
          </cell>
          <cell r="AL85">
            <v>0</v>
          </cell>
          <cell r="AM85">
            <v>0</v>
          </cell>
          <cell r="AN85">
            <v>0</v>
          </cell>
          <cell r="AO85">
            <v>0</v>
          </cell>
          <cell r="AP85">
            <v>0</v>
          </cell>
          <cell r="AQ85">
            <v>0</v>
          </cell>
          <cell r="AR85">
            <v>0</v>
          </cell>
          <cell r="AS85">
            <v>0</v>
          </cell>
          <cell r="AT85">
            <v>0</v>
          </cell>
          <cell r="AU85">
            <v>0</v>
          </cell>
          <cell r="AV85">
            <v>0</v>
          </cell>
          <cell r="AZ85">
            <v>0</v>
          </cell>
          <cell r="BA85">
            <v>0</v>
          </cell>
          <cell r="BB85">
            <v>0</v>
          </cell>
          <cell r="BC85">
            <v>20041201</v>
          </cell>
          <cell r="BD85" t="str">
            <v>購入倉庫品</v>
          </cell>
          <cell r="BE85" t="str">
            <v>CR1/16272FV[PLC]</v>
          </cell>
          <cell r="BG85" t="str">
            <v>ﾀﾝｿﾋﾏｸﾃｲｺｳ               RDT-CARBON</v>
          </cell>
          <cell r="BH85" t="str">
            <v>PLC200Mｲｶﾞｲ ｼﾖｳｷﾝｼ ﾅﾏﾘﾌﾘｰﾋﾝ 2.7KOHM 1/16W +-1%</v>
          </cell>
          <cell r="BI85">
            <v>20050521</v>
          </cell>
          <cell r="BJ85" t="str">
            <v>I</v>
          </cell>
          <cell r="BK85" t="str">
            <v>J</v>
          </cell>
          <cell r="BM85">
            <v>0</v>
          </cell>
        </row>
        <row r="86">
          <cell r="B86" t="str">
            <v>511TE57</v>
          </cell>
          <cell r="C86">
            <v>1710</v>
          </cell>
          <cell r="D86" t="str">
            <v>S2G</v>
          </cell>
          <cell r="F86">
            <v>0</v>
          </cell>
          <cell r="G86">
            <v>21</v>
          </cell>
          <cell r="H86" t="str">
            <v>ZDF</v>
          </cell>
          <cell r="I86" t="str">
            <v>H</v>
          </cell>
          <cell r="J86" t="str">
            <v>JF</v>
          </cell>
          <cell r="L86" t="str">
            <v>PC</v>
          </cell>
          <cell r="N86">
            <v>0</v>
          </cell>
          <cell r="O86">
            <v>0</v>
          </cell>
          <cell r="Q86">
            <v>0</v>
          </cell>
          <cell r="R86">
            <v>0</v>
          </cell>
          <cell r="T86" t="str">
            <v>2A</v>
          </cell>
          <cell r="U86" t="str">
            <v>M21</v>
          </cell>
          <cell r="V86" t="str">
            <v>I</v>
          </cell>
          <cell r="Y86">
            <v>21</v>
          </cell>
          <cell r="Z86">
            <v>5</v>
          </cell>
          <cell r="AA86" t="str">
            <v>X0</v>
          </cell>
          <cell r="AB86">
            <v>0.1</v>
          </cell>
          <cell r="AC86">
            <v>5000</v>
          </cell>
          <cell r="AD86" t="str">
            <v>WB</v>
          </cell>
          <cell r="AE86">
            <v>5000</v>
          </cell>
          <cell r="AF86">
            <v>0</v>
          </cell>
          <cell r="AG86">
            <v>0</v>
          </cell>
          <cell r="AJ86">
            <v>0</v>
          </cell>
          <cell r="AK86">
            <v>0</v>
          </cell>
          <cell r="AL86">
            <v>0</v>
          </cell>
          <cell r="AM86">
            <v>0</v>
          </cell>
          <cell r="AN86">
            <v>0</v>
          </cell>
          <cell r="AO86">
            <v>0</v>
          </cell>
          <cell r="AP86">
            <v>0</v>
          </cell>
          <cell r="AQ86">
            <v>0</v>
          </cell>
          <cell r="AR86">
            <v>0</v>
          </cell>
          <cell r="AS86">
            <v>0</v>
          </cell>
          <cell r="AT86">
            <v>0</v>
          </cell>
          <cell r="AU86">
            <v>0</v>
          </cell>
          <cell r="AV86">
            <v>0</v>
          </cell>
          <cell r="AZ86">
            <v>0</v>
          </cell>
          <cell r="BA86">
            <v>0</v>
          </cell>
          <cell r="BB86">
            <v>0</v>
          </cell>
          <cell r="BC86">
            <v>20041201</v>
          </cell>
          <cell r="BD86" t="str">
            <v>購入倉庫品</v>
          </cell>
          <cell r="BE86" t="str">
            <v>CR1/163010FV[PLC]</v>
          </cell>
          <cell r="BG86" t="str">
            <v>ﾀﾝｿﾋﾏｸﾃｲｺｳ               RDT-CARBON</v>
          </cell>
          <cell r="BH86" t="str">
            <v>PLC200Mｲｶﾞｲ ｼﾖｳｷﾝｼ ﾅﾏﾘﾌﾘｰﾋﾝ 301OHM 1/16W +-1%</v>
          </cell>
          <cell r="BI86">
            <v>20050521</v>
          </cell>
          <cell r="BJ86" t="str">
            <v>I</v>
          </cell>
          <cell r="BK86" t="str">
            <v>J</v>
          </cell>
          <cell r="BM86">
            <v>0</v>
          </cell>
        </row>
        <row r="87">
          <cell r="B87" t="str">
            <v>511TE58</v>
          </cell>
          <cell r="C87">
            <v>1710</v>
          </cell>
          <cell r="D87" t="str">
            <v>S2G</v>
          </cell>
          <cell r="F87">
            <v>0</v>
          </cell>
          <cell r="G87">
            <v>21</v>
          </cell>
          <cell r="H87" t="str">
            <v>ZDF</v>
          </cell>
          <cell r="I87" t="str">
            <v>H</v>
          </cell>
          <cell r="J87" t="str">
            <v>JF</v>
          </cell>
          <cell r="L87" t="str">
            <v>PC</v>
          </cell>
          <cell r="N87">
            <v>0</v>
          </cell>
          <cell r="O87">
            <v>0</v>
          </cell>
          <cell r="Q87">
            <v>0</v>
          </cell>
          <cell r="R87">
            <v>0</v>
          </cell>
          <cell r="T87" t="str">
            <v>2A</v>
          </cell>
          <cell r="U87" t="str">
            <v>M21</v>
          </cell>
          <cell r="V87" t="str">
            <v>I</v>
          </cell>
          <cell r="Y87">
            <v>45</v>
          </cell>
          <cell r="Z87">
            <v>5</v>
          </cell>
          <cell r="AA87" t="str">
            <v>X0</v>
          </cell>
          <cell r="AB87">
            <v>0.1</v>
          </cell>
          <cell r="AC87">
            <v>5000</v>
          </cell>
          <cell r="AD87" t="str">
            <v>WB</v>
          </cell>
          <cell r="AE87">
            <v>5000</v>
          </cell>
          <cell r="AF87">
            <v>0</v>
          </cell>
          <cell r="AG87">
            <v>0</v>
          </cell>
          <cell r="AJ87">
            <v>0</v>
          </cell>
          <cell r="AK87">
            <v>0</v>
          </cell>
          <cell r="AL87">
            <v>0</v>
          </cell>
          <cell r="AM87">
            <v>0</v>
          </cell>
          <cell r="AN87">
            <v>0</v>
          </cell>
          <cell r="AO87">
            <v>0</v>
          </cell>
          <cell r="AP87">
            <v>0</v>
          </cell>
          <cell r="AQ87">
            <v>0</v>
          </cell>
          <cell r="AR87">
            <v>0</v>
          </cell>
          <cell r="AS87">
            <v>0</v>
          </cell>
          <cell r="AT87">
            <v>0</v>
          </cell>
          <cell r="AU87">
            <v>0</v>
          </cell>
          <cell r="AV87">
            <v>0</v>
          </cell>
          <cell r="AZ87">
            <v>0</v>
          </cell>
          <cell r="BA87">
            <v>0</v>
          </cell>
          <cell r="BB87">
            <v>0</v>
          </cell>
          <cell r="BC87">
            <v>20041201</v>
          </cell>
          <cell r="BD87" t="str">
            <v>購入倉庫品</v>
          </cell>
          <cell r="BE87" t="str">
            <v>CR1/16333FV[PLC]</v>
          </cell>
          <cell r="BG87" t="str">
            <v>ﾀﾝｿﾋﾏｸﾃｲｺｳ               RDT-CARBON</v>
          </cell>
          <cell r="BH87" t="str">
            <v>PLC200Mｲｶﾞｲ ｼﾖｳｷﾝｼ ﾅﾏﾘﾌﾘｰﾋﾝ 1/16W 33Kｵ-ﾑ +-1%</v>
          </cell>
          <cell r="BI87">
            <v>20050521</v>
          </cell>
          <cell r="BJ87" t="str">
            <v>I</v>
          </cell>
          <cell r="BK87" t="str">
            <v>J</v>
          </cell>
          <cell r="BM87">
            <v>0</v>
          </cell>
        </row>
        <row r="88">
          <cell r="B88" t="str">
            <v>511TE59</v>
          </cell>
          <cell r="C88">
            <v>1710</v>
          </cell>
          <cell r="D88" t="str">
            <v>S2G</v>
          </cell>
          <cell r="F88">
            <v>0</v>
          </cell>
          <cell r="G88">
            <v>21</v>
          </cell>
          <cell r="H88" t="str">
            <v>ZDF</v>
          </cell>
          <cell r="I88" t="str">
            <v>H</v>
          </cell>
          <cell r="J88" t="str">
            <v>JF</v>
          </cell>
          <cell r="L88" t="str">
            <v>PC</v>
          </cell>
          <cell r="N88">
            <v>0</v>
          </cell>
          <cell r="O88">
            <v>0</v>
          </cell>
          <cell r="Q88">
            <v>0</v>
          </cell>
          <cell r="R88">
            <v>0</v>
          </cell>
          <cell r="T88" t="str">
            <v>2A</v>
          </cell>
          <cell r="U88" t="str">
            <v>M21</v>
          </cell>
          <cell r="V88" t="str">
            <v>I</v>
          </cell>
          <cell r="Y88">
            <v>45</v>
          </cell>
          <cell r="Z88">
            <v>5</v>
          </cell>
          <cell r="AA88" t="str">
            <v>X0</v>
          </cell>
          <cell r="AB88">
            <v>7.0000000000000007E-2</v>
          </cell>
          <cell r="AC88">
            <v>5000</v>
          </cell>
          <cell r="AD88" t="str">
            <v>WB</v>
          </cell>
          <cell r="AE88">
            <v>5000</v>
          </cell>
          <cell r="AF88">
            <v>0</v>
          </cell>
          <cell r="AG88">
            <v>0</v>
          </cell>
          <cell r="AJ88">
            <v>0</v>
          </cell>
          <cell r="AK88">
            <v>0</v>
          </cell>
          <cell r="AL88">
            <v>0</v>
          </cell>
          <cell r="AM88">
            <v>0</v>
          </cell>
          <cell r="AN88">
            <v>0</v>
          </cell>
          <cell r="AO88">
            <v>0</v>
          </cell>
          <cell r="AP88">
            <v>0</v>
          </cell>
          <cell r="AQ88">
            <v>0</v>
          </cell>
          <cell r="AR88">
            <v>0</v>
          </cell>
          <cell r="AS88">
            <v>0</v>
          </cell>
          <cell r="AT88">
            <v>0</v>
          </cell>
          <cell r="AU88">
            <v>0</v>
          </cell>
          <cell r="AV88">
            <v>0</v>
          </cell>
          <cell r="AZ88">
            <v>0</v>
          </cell>
          <cell r="BA88">
            <v>0</v>
          </cell>
          <cell r="BB88">
            <v>0</v>
          </cell>
          <cell r="BC88">
            <v>20041201</v>
          </cell>
          <cell r="BD88" t="str">
            <v>購入倉庫品</v>
          </cell>
          <cell r="BE88" t="str">
            <v>CR1/16334JV[PLC]</v>
          </cell>
          <cell r="BG88" t="str">
            <v>ﾀﾝｿﾋﾏｸﾃｲｺｳ               RDT-CARBON</v>
          </cell>
          <cell r="BH88" t="str">
            <v>PLC200Mｲｶﾞｲ ｼﾖｳｷﾝｼ ﾅﾏﾘﾌﾘｰﾋﾝ 330KOHM 1/16W +-5%</v>
          </cell>
          <cell r="BI88">
            <v>20050521</v>
          </cell>
          <cell r="BJ88" t="str">
            <v>I</v>
          </cell>
          <cell r="BK88" t="str">
            <v>J</v>
          </cell>
          <cell r="BM88">
            <v>0</v>
          </cell>
        </row>
        <row r="89">
          <cell r="B89" t="str">
            <v>511TE60</v>
          </cell>
          <cell r="C89">
            <v>1710</v>
          </cell>
          <cell r="D89" t="str">
            <v>S2G</v>
          </cell>
          <cell r="F89">
            <v>0</v>
          </cell>
          <cell r="G89">
            <v>21</v>
          </cell>
          <cell r="H89" t="str">
            <v>ZDF</v>
          </cell>
          <cell r="I89" t="str">
            <v>H</v>
          </cell>
          <cell r="J89" t="str">
            <v>JF</v>
          </cell>
          <cell r="L89" t="str">
            <v>PC</v>
          </cell>
          <cell r="N89">
            <v>0</v>
          </cell>
          <cell r="O89">
            <v>0</v>
          </cell>
          <cell r="Q89">
            <v>0</v>
          </cell>
          <cell r="R89">
            <v>0</v>
          </cell>
          <cell r="T89" t="str">
            <v>2A</v>
          </cell>
          <cell r="U89" t="str">
            <v>M21</v>
          </cell>
          <cell r="V89" t="str">
            <v>I</v>
          </cell>
          <cell r="Y89">
            <v>21</v>
          </cell>
          <cell r="Z89">
            <v>5</v>
          </cell>
          <cell r="AA89" t="str">
            <v>X0</v>
          </cell>
          <cell r="AB89">
            <v>0.1</v>
          </cell>
          <cell r="AC89">
            <v>5000</v>
          </cell>
          <cell r="AD89" t="str">
            <v>WB</v>
          </cell>
          <cell r="AE89">
            <v>5000</v>
          </cell>
          <cell r="AF89">
            <v>0</v>
          </cell>
          <cell r="AG89">
            <v>0</v>
          </cell>
          <cell r="AJ89">
            <v>0</v>
          </cell>
          <cell r="AK89">
            <v>0</v>
          </cell>
          <cell r="AL89">
            <v>0</v>
          </cell>
          <cell r="AM89">
            <v>0</v>
          </cell>
          <cell r="AN89">
            <v>0</v>
          </cell>
          <cell r="AO89">
            <v>0</v>
          </cell>
          <cell r="AP89">
            <v>0</v>
          </cell>
          <cell r="AQ89">
            <v>0</v>
          </cell>
          <cell r="AR89">
            <v>0</v>
          </cell>
          <cell r="AS89">
            <v>0</v>
          </cell>
          <cell r="AT89">
            <v>0</v>
          </cell>
          <cell r="AU89">
            <v>0</v>
          </cell>
          <cell r="AV89">
            <v>0</v>
          </cell>
          <cell r="AZ89">
            <v>0</v>
          </cell>
          <cell r="BA89">
            <v>0</v>
          </cell>
          <cell r="BB89">
            <v>0</v>
          </cell>
          <cell r="BC89">
            <v>20041201</v>
          </cell>
          <cell r="BD89" t="str">
            <v>購入倉庫品</v>
          </cell>
          <cell r="BE89" t="str">
            <v>CR1/16361FV[PLC]</v>
          </cell>
          <cell r="BG89" t="str">
            <v>ﾀﾝｿﾋﾏｸﾃｲｺｳ               RDT-CARBON</v>
          </cell>
          <cell r="BH89" t="str">
            <v>PLC200Mｲｶﾞｲ ｼﾖｳｷﾝｼ ﾅﾏﾘﾌﾘｰﾋﾝ 360OHM 1/16W +-1%</v>
          </cell>
          <cell r="BI89">
            <v>20050521</v>
          </cell>
          <cell r="BJ89" t="str">
            <v>I</v>
          </cell>
          <cell r="BK89" t="str">
            <v>J</v>
          </cell>
          <cell r="BM89">
            <v>0</v>
          </cell>
        </row>
        <row r="90">
          <cell r="B90" t="str">
            <v>511TE61</v>
          </cell>
          <cell r="C90">
            <v>1710</v>
          </cell>
          <cell r="D90" t="str">
            <v>S2G</v>
          </cell>
          <cell r="F90">
            <v>0</v>
          </cell>
          <cell r="G90">
            <v>21</v>
          </cell>
          <cell r="H90" t="str">
            <v>ZDF</v>
          </cell>
          <cell r="I90" t="str">
            <v>H</v>
          </cell>
          <cell r="J90" t="str">
            <v>JF</v>
          </cell>
          <cell r="L90" t="str">
            <v>PC</v>
          </cell>
          <cell r="N90">
            <v>0</v>
          </cell>
          <cell r="O90">
            <v>0</v>
          </cell>
          <cell r="Q90">
            <v>0</v>
          </cell>
          <cell r="R90">
            <v>0</v>
          </cell>
          <cell r="T90" t="str">
            <v>2A</v>
          </cell>
          <cell r="U90" t="str">
            <v>M21</v>
          </cell>
          <cell r="V90" t="str">
            <v>I</v>
          </cell>
          <cell r="Y90">
            <v>45</v>
          </cell>
          <cell r="Z90">
            <v>5</v>
          </cell>
          <cell r="AA90" t="str">
            <v>X0</v>
          </cell>
          <cell r="AB90">
            <v>7.0000000000000007E-2</v>
          </cell>
          <cell r="AC90">
            <v>5000</v>
          </cell>
          <cell r="AD90" t="str">
            <v>WB</v>
          </cell>
          <cell r="AE90">
            <v>5000</v>
          </cell>
          <cell r="AF90">
            <v>0</v>
          </cell>
          <cell r="AG90">
            <v>0</v>
          </cell>
          <cell r="AJ90">
            <v>0</v>
          </cell>
          <cell r="AK90">
            <v>0</v>
          </cell>
          <cell r="AL90">
            <v>0</v>
          </cell>
          <cell r="AM90">
            <v>0</v>
          </cell>
          <cell r="AN90">
            <v>0</v>
          </cell>
          <cell r="AO90">
            <v>0</v>
          </cell>
          <cell r="AP90">
            <v>0</v>
          </cell>
          <cell r="AQ90">
            <v>0</v>
          </cell>
          <cell r="AR90">
            <v>0</v>
          </cell>
          <cell r="AS90">
            <v>0</v>
          </cell>
          <cell r="AT90">
            <v>0</v>
          </cell>
          <cell r="AU90">
            <v>0</v>
          </cell>
          <cell r="AV90">
            <v>0</v>
          </cell>
          <cell r="AZ90">
            <v>0</v>
          </cell>
          <cell r="BA90">
            <v>0</v>
          </cell>
          <cell r="BB90">
            <v>0</v>
          </cell>
          <cell r="BC90">
            <v>20041201</v>
          </cell>
          <cell r="BD90" t="str">
            <v>購入倉庫品</v>
          </cell>
          <cell r="BE90" t="str">
            <v>CR1/16394JV[PLC]</v>
          </cell>
          <cell r="BG90" t="str">
            <v>ﾀﾝｿﾋﾏｸﾃｲｺｳ               RDT-CARBON</v>
          </cell>
          <cell r="BH90" t="str">
            <v>PLC200Mｲｶﾞｲ ｼﾖｳｷﾝｼ ﾅﾏﾘﾌﾘｰﾋﾝ 390KOHM 1/16W +-5%</v>
          </cell>
          <cell r="BI90">
            <v>20050521</v>
          </cell>
          <cell r="BJ90" t="str">
            <v>I</v>
          </cell>
          <cell r="BK90" t="str">
            <v>J</v>
          </cell>
          <cell r="BM90">
            <v>0</v>
          </cell>
        </row>
        <row r="91">
          <cell r="B91" t="str">
            <v>511TE62</v>
          </cell>
          <cell r="C91">
            <v>1710</v>
          </cell>
          <cell r="D91" t="str">
            <v>S2G</v>
          </cell>
          <cell r="F91">
            <v>0</v>
          </cell>
          <cell r="G91">
            <v>21</v>
          </cell>
          <cell r="H91" t="str">
            <v>ZDF</v>
          </cell>
          <cell r="I91" t="str">
            <v>H</v>
          </cell>
          <cell r="J91" t="str">
            <v>JF</v>
          </cell>
          <cell r="L91" t="str">
            <v>PC</v>
          </cell>
          <cell r="N91">
            <v>0</v>
          </cell>
          <cell r="O91">
            <v>0</v>
          </cell>
          <cell r="Q91">
            <v>0</v>
          </cell>
          <cell r="R91">
            <v>0</v>
          </cell>
          <cell r="T91" t="str">
            <v>2A</v>
          </cell>
          <cell r="U91" t="str">
            <v>M21</v>
          </cell>
          <cell r="V91" t="str">
            <v>I</v>
          </cell>
          <cell r="Y91">
            <v>45</v>
          </cell>
          <cell r="Z91">
            <v>5</v>
          </cell>
          <cell r="AA91" t="str">
            <v>X0</v>
          </cell>
          <cell r="AB91">
            <v>0.14000000000000001</v>
          </cell>
          <cell r="AC91">
            <v>5000</v>
          </cell>
          <cell r="AD91" t="str">
            <v>WB</v>
          </cell>
          <cell r="AE91">
            <v>5000</v>
          </cell>
          <cell r="AF91">
            <v>0</v>
          </cell>
          <cell r="AG91">
            <v>0</v>
          </cell>
          <cell r="AJ91">
            <v>0</v>
          </cell>
          <cell r="AK91">
            <v>0</v>
          </cell>
          <cell r="AL91">
            <v>0</v>
          </cell>
          <cell r="AM91">
            <v>0</v>
          </cell>
          <cell r="AN91">
            <v>0</v>
          </cell>
          <cell r="AO91">
            <v>0</v>
          </cell>
          <cell r="AP91">
            <v>0</v>
          </cell>
          <cell r="AQ91">
            <v>0</v>
          </cell>
          <cell r="AR91">
            <v>0</v>
          </cell>
          <cell r="AS91">
            <v>0</v>
          </cell>
          <cell r="AT91">
            <v>0</v>
          </cell>
          <cell r="AU91">
            <v>0</v>
          </cell>
          <cell r="AV91">
            <v>0</v>
          </cell>
          <cell r="AZ91">
            <v>0</v>
          </cell>
          <cell r="BA91">
            <v>0</v>
          </cell>
          <cell r="BB91">
            <v>0</v>
          </cell>
          <cell r="BC91">
            <v>20041201</v>
          </cell>
          <cell r="BD91" t="str">
            <v>購入倉庫品</v>
          </cell>
          <cell r="BE91" t="str">
            <v>CR1/16472JV[PLC]</v>
          </cell>
          <cell r="BG91" t="str">
            <v>ﾀﾝｿﾋﾏｸﾃｲｺｳ               R</v>
          </cell>
          <cell r="BH91" t="str">
            <v>PLC200Mｲｶﾞｲ ｼﾖｳｷﾝｼ ﾅﾏﾘﾌﾘｰﾋﾝ</v>
          </cell>
          <cell r="BI91">
            <v>20050521</v>
          </cell>
          <cell r="BJ91" t="str">
            <v>I</v>
          </cell>
          <cell r="BK91" t="str">
            <v>J</v>
          </cell>
          <cell r="BM91">
            <v>0</v>
          </cell>
        </row>
        <row r="92">
          <cell r="B92" t="str">
            <v>511TE63</v>
          </cell>
          <cell r="C92">
            <v>1710</v>
          </cell>
          <cell r="D92" t="str">
            <v>S2G</v>
          </cell>
          <cell r="F92">
            <v>0</v>
          </cell>
          <cell r="G92">
            <v>21</v>
          </cell>
          <cell r="H92" t="str">
            <v>ZDF</v>
          </cell>
          <cell r="I92" t="str">
            <v>W</v>
          </cell>
          <cell r="J92" t="str">
            <v>JF</v>
          </cell>
          <cell r="L92" t="str">
            <v>PC</v>
          </cell>
          <cell r="N92">
            <v>0</v>
          </cell>
          <cell r="O92">
            <v>0</v>
          </cell>
          <cell r="Q92">
            <v>0</v>
          </cell>
          <cell r="R92">
            <v>0</v>
          </cell>
          <cell r="T92" t="str">
            <v>2A</v>
          </cell>
          <cell r="U92" t="str">
            <v>M11</v>
          </cell>
          <cell r="V92" t="str">
            <v>I</v>
          </cell>
          <cell r="Y92">
            <v>45</v>
          </cell>
          <cell r="Z92">
            <v>5</v>
          </cell>
          <cell r="AA92" t="str">
            <v>X0</v>
          </cell>
          <cell r="AB92">
            <v>0.1</v>
          </cell>
          <cell r="AC92">
            <v>5000</v>
          </cell>
          <cell r="AD92" t="str">
            <v>WB</v>
          </cell>
          <cell r="AE92">
            <v>5000</v>
          </cell>
          <cell r="AF92">
            <v>0</v>
          </cell>
          <cell r="AG92">
            <v>0</v>
          </cell>
          <cell r="AJ92">
            <v>0</v>
          </cell>
          <cell r="AK92">
            <v>0</v>
          </cell>
          <cell r="AL92">
            <v>0</v>
          </cell>
          <cell r="AM92">
            <v>0</v>
          </cell>
          <cell r="AN92">
            <v>0</v>
          </cell>
          <cell r="AO92">
            <v>0</v>
          </cell>
          <cell r="AP92">
            <v>0</v>
          </cell>
          <cell r="AQ92">
            <v>0</v>
          </cell>
          <cell r="AR92">
            <v>0</v>
          </cell>
          <cell r="AS92">
            <v>0</v>
          </cell>
          <cell r="AT92">
            <v>0</v>
          </cell>
          <cell r="AU92">
            <v>0</v>
          </cell>
          <cell r="AV92">
            <v>0</v>
          </cell>
          <cell r="AZ92">
            <v>0</v>
          </cell>
          <cell r="BA92">
            <v>0</v>
          </cell>
          <cell r="BB92">
            <v>0</v>
          </cell>
          <cell r="BC92">
            <v>20041201</v>
          </cell>
          <cell r="BD92" t="str">
            <v>購入倉庫品</v>
          </cell>
          <cell r="BE92" t="str">
            <v>CR1/164870FV[PLC]</v>
          </cell>
          <cell r="BG92" t="str">
            <v>ﾀﾝﾋﾟﾃｲｺｳ                 R</v>
          </cell>
          <cell r="BH92" t="str">
            <v>PLC200Mｲｶﾞｲ ｼﾖｳｷﾝｼ ﾅﾏﾘﾌﾘｰﾋﾝ RESISTOR 487R 1% 0.063W</v>
          </cell>
          <cell r="BI92">
            <v>20050521</v>
          </cell>
          <cell r="BJ92" t="str">
            <v>I</v>
          </cell>
          <cell r="BK92" t="str">
            <v>J</v>
          </cell>
          <cell r="BM92">
            <v>0</v>
          </cell>
        </row>
        <row r="93">
          <cell r="B93" t="str">
            <v>511TE64</v>
          </cell>
          <cell r="C93">
            <v>1710</v>
          </cell>
          <cell r="D93" t="str">
            <v>S2G</v>
          </cell>
          <cell r="F93">
            <v>0</v>
          </cell>
          <cell r="G93">
            <v>21</v>
          </cell>
          <cell r="H93" t="str">
            <v>ZDF</v>
          </cell>
          <cell r="I93" t="str">
            <v>W</v>
          </cell>
          <cell r="J93" t="str">
            <v>JF</v>
          </cell>
          <cell r="L93" t="str">
            <v>PC</v>
          </cell>
          <cell r="N93">
            <v>0</v>
          </cell>
          <cell r="O93">
            <v>0</v>
          </cell>
          <cell r="Q93">
            <v>0</v>
          </cell>
          <cell r="R93">
            <v>0</v>
          </cell>
          <cell r="T93" t="str">
            <v>2A</v>
          </cell>
          <cell r="U93" t="str">
            <v>M21</v>
          </cell>
          <cell r="V93" t="str">
            <v>I</v>
          </cell>
          <cell r="Y93">
            <v>45</v>
          </cell>
          <cell r="Z93">
            <v>5</v>
          </cell>
          <cell r="AA93" t="str">
            <v>X0</v>
          </cell>
          <cell r="AB93">
            <v>0.14000000000000001</v>
          </cell>
          <cell r="AC93">
            <v>5000</v>
          </cell>
          <cell r="AD93" t="str">
            <v>WB</v>
          </cell>
          <cell r="AE93">
            <v>5000</v>
          </cell>
          <cell r="AF93">
            <v>0</v>
          </cell>
          <cell r="AG93">
            <v>0</v>
          </cell>
          <cell r="AJ93">
            <v>0</v>
          </cell>
          <cell r="AK93">
            <v>0</v>
          </cell>
          <cell r="AL93">
            <v>0</v>
          </cell>
          <cell r="AM93">
            <v>0</v>
          </cell>
          <cell r="AN93">
            <v>0</v>
          </cell>
          <cell r="AO93">
            <v>0</v>
          </cell>
          <cell r="AP93">
            <v>0</v>
          </cell>
          <cell r="AQ93">
            <v>0</v>
          </cell>
          <cell r="AR93">
            <v>0</v>
          </cell>
          <cell r="AS93">
            <v>0</v>
          </cell>
          <cell r="AT93">
            <v>0</v>
          </cell>
          <cell r="AU93">
            <v>0</v>
          </cell>
          <cell r="AV93">
            <v>0</v>
          </cell>
          <cell r="AZ93">
            <v>0</v>
          </cell>
          <cell r="BA93">
            <v>0</v>
          </cell>
          <cell r="BB93">
            <v>0</v>
          </cell>
          <cell r="BC93">
            <v>20041201</v>
          </cell>
          <cell r="BD93" t="str">
            <v>購入倉庫品</v>
          </cell>
          <cell r="BE93" t="str">
            <v>CR1/1649R9FV[PLC]</v>
          </cell>
          <cell r="BG93" t="str">
            <v>ﾀﾝｿﾋﾏｸﾃｲｺｳ               R</v>
          </cell>
          <cell r="BH93" t="str">
            <v>PLC200Mｲｶﾞｲ ｼﾖｳｷﾝｼ ﾅﾏﾘﾌﾘｰﾋﾝ</v>
          </cell>
          <cell r="BI93">
            <v>20050521</v>
          </cell>
          <cell r="BJ93" t="str">
            <v>I</v>
          </cell>
          <cell r="BK93" t="str">
            <v>J</v>
          </cell>
          <cell r="BM93">
            <v>0</v>
          </cell>
        </row>
        <row r="94">
          <cell r="B94" t="str">
            <v>511TE65</v>
          </cell>
          <cell r="C94">
            <v>1710</v>
          </cell>
          <cell r="D94" t="str">
            <v>S2G</v>
          </cell>
          <cell r="F94">
            <v>0</v>
          </cell>
          <cell r="G94">
            <v>21</v>
          </cell>
          <cell r="H94" t="str">
            <v>ZDF</v>
          </cell>
          <cell r="I94" t="str">
            <v>H</v>
          </cell>
          <cell r="J94" t="str">
            <v>JF</v>
          </cell>
          <cell r="L94" t="str">
            <v>PC</v>
          </cell>
          <cell r="N94">
            <v>0</v>
          </cell>
          <cell r="O94">
            <v>0</v>
          </cell>
          <cell r="Q94">
            <v>0</v>
          </cell>
          <cell r="R94">
            <v>0</v>
          </cell>
          <cell r="T94" t="str">
            <v>2A</v>
          </cell>
          <cell r="U94" t="str">
            <v>M21</v>
          </cell>
          <cell r="V94" t="str">
            <v>I</v>
          </cell>
          <cell r="Y94">
            <v>28</v>
          </cell>
          <cell r="Z94">
            <v>5</v>
          </cell>
          <cell r="AA94" t="str">
            <v>X0</v>
          </cell>
          <cell r="AB94">
            <v>0.1</v>
          </cell>
          <cell r="AC94">
            <v>5000</v>
          </cell>
          <cell r="AD94" t="str">
            <v>WB</v>
          </cell>
          <cell r="AE94">
            <v>5000</v>
          </cell>
          <cell r="AF94">
            <v>0</v>
          </cell>
          <cell r="AG94">
            <v>0</v>
          </cell>
          <cell r="AJ94">
            <v>0</v>
          </cell>
          <cell r="AK94">
            <v>0</v>
          </cell>
          <cell r="AL94">
            <v>0</v>
          </cell>
          <cell r="AM94">
            <v>0</v>
          </cell>
          <cell r="AN94">
            <v>0</v>
          </cell>
          <cell r="AO94">
            <v>0</v>
          </cell>
          <cell r="AP94">
            <v>0</v>
          </cell>
          <cell r="AQ94">
            <v>0</v>
          </cell>
          <cell r="AR94">
            <v>0</v>
          </cell>
          <cell r="AS94">
            <v>0</v>
          </cell>
          <cell r="AT94">
            <v>0</v>
          </cell>
          <cell r="AU94">
            <v>0</v>
          </cell>
          <cell r="AV94">
            <v>0</v>
          </cell>
          <cell r="AZ94">
            <v>0</v>
          </cell>
          <cell r="BA94">
            <v>0</v>
          </cell>
          <cell r="BB94">
            <v>0</v>
          </cell>
          <cell r="BC94">
            <v>20041201</v>
          </cell>
          <cell r="BD94" t="str">
            <v>購入倉庫品</v>
          </cell>
          <cell r="BE94" t="str">
            <v>CR1/16-512FV[PLC]</v>
          </cell>
          <cell r="BG94" t="str">
            <v>ﾀﾝｿﾋﾏｸ ﾃｲｺｳ              R-FIX</v>
          </cell>
          <cell r="BH94" t="str">
            <v>PLC200Mｲｶﾞｲ ｼﾖｳｷﾝｼ ﾅﾏﾘﾌﾘｰﾋﾝ 5.1Kｵｰﾑ +-1% 1/16W +-100PPM ｶﾐﾃｰﾋﾟﾝｸﾞ</v>
          </cell>
          <cell r="BI94">
            <v>20050521</v>
          </cell>
          <cell r="BJ94" t="str">
            <v>I</v>
          </cell>
          <cell r="BK94" t="str">
            <v>J</v>
          </cell>
          <cell r="BM94">
            <v>0</v>
          </cell>
        </row>
        <row r="95">
          <cell r="B95" t="str">
            <v>511TE66</v>
          </cell>
          <cell r="C95">
            <v>1710</v>
          </cell>
          <cell r="D95" t="str">
            <v>S2G</v>
          </cell>
          <cell r="F95">
            <v>0</v>
          </cell>
          <cell r="G95">
            <v>21</v>
          </cell>
          <cell r="H95" t="str">
            <v>ZDF</v>
          </cell>
          <cell r="I95" t="str">
            <v>W</v>
          </cell>
          <cell r="J95" t="str">
            <v>JF</v>
          </cell>
          <cell r="L95" t="str">
            <v>PC</v>
          </cell>
          <cell r="N95">
            <v>0</v>
          </cell>
          <cell r="O95">
            <v>0</v>
          </cell>
          <cell r="Q95">
            <v>0</v>
          </cell>
          <cell r="R95">
            <v>0</v>
          </cell>
          <cell r="T95" t="str">
            <v>2A</v>
          </cell>
          <cell r="U95" t="str">
            <v>M21</v>
          </cell>
          <cell r="V95" t="str">
            <v>I</v>
          </cell>
          <cell r="Y95">
            <v>45</v>
          </cell>
          <cell r="Z95">
            <v>5</v>
          </cell>
          <cell r="AA95" t="str">
            <v>X0</v>
          </cell>
          <cell r="AB95">
            <v>7.0000000000000007E-2</v>
          </cell>
          <cell r="AC95">
            <v>5000</v>
          </cell>
          <cell r="AD95" t="str">
            <v>WB</v>
          </cell>
          <cell r="AE95">
            <v>5000</v>
          </cell>
          <cell r="AF95">
            <v>0</v>
          </cell>
          <cell r="AG95">
            <v>0</v>
          </cell>
          <cell r="AJ95">
            <v>0</v>
          </cell>
          <cell r="AK95">
            <v>0</v>
          </cell>
          <cell r="AL95">
            <v>0</v>
          </cell>
          <cell r="AM95">
            <v>0</v>
          </cell>
          <cell r="AN95">
            <v>0</v>
          </cell>
          <cell r="AO95">
            <v>0</v>
          </cell>
          <cell r="AP95">
            <v>0</v>
          </cell>
          <cell r="AQ95">
            <v>0</v>
          </cell>
          <cell r="AR95">
            <v>0</v>
          </cell>
          <cell r="AS95">
            <v>0</v>
          </cell>
          <cell r="AT95">
            <v>0</v>
          </cell>
          <cell r="AU95">
            <v>0</v>
          </cell>
          <cell r="AV95">
            <v>0</v>
          </cell>
          <cell r="AZ95">
            <v>0</v>
          </cell>
          <cell r="BA95">
            <v>0</v>
          </cell>
          <cell r="BB95">
            <v>0</v>
          </cell>
          <cell r="BC95">
            <v>20041201</v>
          </cell>
          <cell r="BD95" t="str">
            <v>購入倉庫品</v>
          </cell>
          <cell r="BE95" t="str">
            <v>CR1/16512JV[PLC]</v>
          </cell>
          <cell r="BG95" t="str">
            <v>R                        R</v>
          </cell>
          <cell r="BH95" t="str">
            <v>PLC200Mｲｶﾞｲ ｼﾖｳｷﾝｼ ﾅﾏﾘﾌﾘｰﾋﾝ</v>
          </cell>
          <cell r="BI95">
            <v>20050521</v>
          </cell>
          <cell r="BJ95" t="str">
            <v>I</v>
          </cell>
          <cell r="BK95" t="str">
            <v>J</v>
          </cell>
          <cell r="BM95">
            <v>0</v>
          </cell>
        </row>
        <row r="96">
          <cell r="B96" t="str">
            <v>511TE67</v>
          </cell>
          <cell r="C96">
            <v>1710</v>
          </cell>
          <cell r="D96" t="str">
            <v>S2G</v>
          </cell>
          <cell r="F96">
            <v>0</v>
          </cell>
          <cell r="G96">
            <v>21</v>
          </cell>
          <cell r="H96" t="str">
            <v>ZDF</v>
          </cell>
          <cell r="I96" t="str">
            <v>H</v>
          </cell>
          <cell r="J96" t="str">
            <v>JF</v>
          </cell>
          <cell r="L96" t="str">
            <v>PC</v>
          </cell>
          <cell r="N96">
            <v>0</v>
          </cell>
          <cell r="O96">
            <v>0</v>
          </cell>
          <cell r="Q96">
            <v>0</v>
          </cell>
          <cell r="R96">
            <v>0</v>
          </cell>
          <cell r="T96" t="str">
            <v>2A</v>
          </cell>
          <cell r="U96" t="str">
            <v>M21</v>
          </cell>
          <cell r="V96" t="str">
            <v>I</v>
          </cell>
          <cell r="Y96">
            <v>21</v>
          </cell>
          <cell r="Z96">
            <v>5</v>
          </cell>
          <cell r="AA96" t="str">
            <v>X0</v>
          </cell>
          <cell r="AB96">
            <v>0.1</v>
          </cell>
          <cell r="AC96">
            <v>5000</v>
          </cell>
          <cell r="AD96" t="str">
            <v>WB</v>
          </cell>
          <cell r="AE96">
            <v>5000</v>
          </cell>
          <cell r="AF96">
            <v>0</v>
          </cell>
          <cell r="AG96">
            <v>0</v>
          </cell>
          <cell r="AJ96">
            <v>0</v>
          </cell>
          <cell r="AK96">
            <v>0</v>
          </cell>
          <cell r="AL96">
            <v>0</v>
          </cell>
          <cell r="AM96">
            <v>0</v>
          </cell>
          <cell r="AN96">
            <v>0</v>
          </cell>
          <cell r="AO96">
            <v>0</v>
          </cell>
          <cell r="AP96">
            <v>0</v>
          </cell>
          <cell r="AQ96">
            <v>0</v>
          </cell>
          <cell r="AR96">
            <v>0</v>
          </cell>
          <cell r="AS96">
            <v>0</v>
          </cell>
          <cell r="AT96">
            <v>0</v>
          </cell>
          <cell r="AU96">
            <v>0</v>
          </cell>
          <cell r="AV96">
            <v>0</v>
          </cell>
          <cell r="AZ96">
            <v>0</v>
          </cell>
          <cell r="BA96">
            <v>0</v>
          </cell>
          <cell r="BB96">
            <v>0</v>
          </cell>
          <cell r="BC96">
            <v>20041201</v>
          </cell>
          <cell r="BD96" t="str">
            <v>購入倉庫品</v>
          </cell>
          <cell r="BE96" t="str">
            <v>CR1/16560FV[PLC]</v>
          </cell>
          <cell r="BG96" t="str">
            <v>ﾀﾝｿﾋﾏｸﾃｲｺｳ               RDT-CARBON</v>
          </cell>
          <cell r="BH96" t="str">
            <v>PLC200Mｲｶﾞｲ ｼﾖｳｷﾝｼ ﾅﾏﾘﾌﾘｰﾋﾝ 56OHM 1/16W +-1%</v>
          </cell>
          <cell r="BI96">
            <v>20050521</v>
          </cell>
          <cell r="BJ96" t="str">
            <v>I</v>
          </cell>
          <cell r="BK96" t="str">
            <v>J</v>
          </cell>
          <cell r="BM96">
            <v>0</v>
          </cell>
        </row>
        <row r="97">
          <cell r="B97" t="str">
            <v>511TE68</v>
          </cell>
          <cell r="C97">
            <v>1710</v>
          </cell>
          <cell r="D97" t="str">
            <v>S2G</v>
          </cell>
          <cell r="F97">
            <v>0</v>
          </cell>
          <cell r="G97">
            <v>21</v>
          </cell>
          <cell r="H97" t="str">
            <v>ZDF</v>
          </cell>
          <cell r="I97" t="str">
            <v>H</v>
          </cell>
          <cell r="J97" t="str">
            <v>JF</v>
          </cell>
          <cell r="L97" t="str">
            <v>PC</v>
          </cell>
          <cell r="N97">
            <v>0</v>
          </cell>
          <cell r="O97">
            <v>0</v>
          </cell>
          <cell r="Q97">
            <v>0</v>
          </cell>
          <cell r="R97">
            <v>0</v>
          </cell>
          <cell r="T97" t="str">
            <v>2A</v>
          </cell>
          <cell r="U97" t="str">
            <v>M21</v>
          </cell>
          <cell r="V97" t="str">
            <v>I</v>
          </cell>
          <cell r="Y97">
            <v>45</v>
          </cell>
          <cell r="Z97">
            <v>5</v>
          </cell>
          <cell r="AA97" t="str">
            <v>X0</v>
          </cell>
          <cell r="AB97">
            <v>0.1</v>
          </cell>
          <cell r="AC97">
            <v>5000</v>
          </cell>
          <cell r="AD97" t="str">
            <v>WB</v>
          </cell>
          <cell r="AE97">
            <v>5000</v>
          </cell>
          <cell r="AF97">
            <v>0</v>
          </cell>
          <cell r="AG97">
            <v>0</v>
          </cell>
          <cell r="AJ97">
            <v>0</v>
          </cell>
          <cell r="AK97">
            <v>0</v>
          </cell>
          <cell r="AL97">
            <v>0</v>
          </cell>
          <cell r="AM97">
            <v>0</v>
          </cell>
          <cell r="AN97">
            <v>0</v>
          </cell>
          <cell r="AO97">
            <v>0</v>
          </cell>
          <cell r="AP97">
            <v>0</v>
          </cell>
          <cell r="AQ97">
            <v>0</v>
          </cell>
          <cell r="AR97">
            <v>0</v>
          </cell>
          <cell r="AS97">
            <v>0</v>
          </cell>
          <cell r="AT97">
            <v>32</v>
          </cell>
          <cell r="AU97">
            <v>0</v>
          </cell>
          <cell r="AV97">
            <v>0</v>
          </cell>
          <cell r="AZ97">
            <v>0</v>
          </cell>
          <cell r="BA97">
            <v>0</v>
          </cell>
          <cell r="BB97">
            <v>0</v>
          </cell>
          <cell r="BC97">
            <v>20041201</v>
          </cell>
          <cell r="BD97" t="str">
            <v>購入倉庫品</v>
          </cell>
          <cell r="BE97" t="str">
            <v>CR1/16561FV[PLC]</v>
          </cell>
          <cell r="BG97" t="str">
            <v>ﾀﾝｿﾋﾏｸﾃｲｺｳ               RDT-CARBON</v>
          </cell>
          <cell r="BH97" t="str">
            <v>PLC200Mｲｶﾞｲ ｼﾖｳｷﾝｼ ﾅﾏﾘﾌﾘｰﾋﾝ 560OHM 1/16W +-1%</v>
          </cell>
          <cell r="BI97">
            <v>20050521</v>
          </cell>
          <cell r="BJ97" t="str">
            <v>I</v>
          </cell>
          <cell r="BK97" t="str">
            <v>J</v>
          </cell>
          <cell r="BM97">
            <v>0</v>
          </cell>
        </row>
        <row r="98">
          <cell r="B98" t="str">
            <v>511TE69</v>
          </cell>
          <cell r="C98">
            <v>1710</v>
          </cell>
          <cell r="D98" t="str">
            <v>S2G</v>
          </cell>
          <cell r="F98">
            <v>0</v>
          </cell>
          <cell r="G98">
            <v>21</v>
          </cell>
          <cell r="H98" t="str">
            <v>ZDF</v>
          </cell>
          <cell r="I98" t="str">
            <v>H</v>
          </cell>
          <cell r="J98" t="str">
            <v>JF</v>
          </cell>
          <cell r="L98" t="str">
            <v>PC</v>
          </cell>
          <cell r="N98">
            <v>0</v>
          </cell>
          <cell r="O98">
            <v>0</v>
          </cell>
          <cell r="Q98">
            <v>0</v>
          </cell>
          <cell r="R98">
            <v>0</v>
          </cell>
          <cell r="T98" t="str">
            <v>2A</v>
          </cell>
          <cell r="U98" t="str">
            <v>M21</v>
          </cell>
          <cell r="V98" t="str">
            <v>I</v>
          </cell>
          <cell r="Y98">
            <v>21</v>
          </cell>
          <cell r="Z98">
            <v>5</v>
          </cell>
          <cell r="AA98" t="str">
            <v>X0</v>
          </cell>
          <cell r="AB98">
            <v>0.1</v>
          </cell>
          <cell r="AC98">
            <v>5000</v>
          </cell>
          <cell r="AD98" t="str">
            <v>WB</v>
          </cell>
          <cell r="AE98">
            <v>5000</v>
          </cell>
          <cell r="AF98">
            <v>0</v>
          </cell>
          <cell r="AG98">
            <v>0</v>
          </cell>
          <cell r="AJ98">
            <v>0</v>
          </cell>
          <cell r="AK98">
            <v>0</v>
          </cell>
          <cell r="AL98">
            <v>0</v>
          </cell>
          <cell r="AM98">
            <v>0</v>
          </cell>
          <cell r="AN98">
            <v>0</v>
          </cell>
          <cell r="AO98">
            <v>0</v>
          </cell>
          <cell r="AP98">
            <v>0</v>
          </cell>
          <cell r="AQ98">
            <v>0</v>
          </cell>
          <cell r="AR98">
            <v>0</v>
          </cell>
          <cell r="AS98">
            <v>0</v>
          </cell>
          <cell r="AT98">
            <v>0</v>
          </cell>
          <cell r="AU98">
            <v>0</v>
          </cell>
          <cell r="AV98">
            <v>0</v>
          </cell>
          <cell r="AZ98">
            <v>0</v>
          </cell>
          <cell r="BA98">
            <v>0</v>
          </cell>
          <cell r="BB98">
            <v>0</v>
          </cell>
          <cell r="BC98">
            <v>20041201</v>
          </cell>
          <cell r="BD98" t="str">
            <v>購入倉庫品</v>
          </cell>
          <cell r="BE98" t="str">
            <v>CR1/166040FV[PLC]</v>
          </cell>
          <cell r="BG98" t="str">
            <v>ﾀﾝｿﾋﾏｸﾃｲｺｳ               RDT-CARBON</v>
          </cell>
          <cell r="BH98" t="str">
            <v>PLC200Mｲｶﾞｲ ｼﾖｳｷﾝｼ ﾅﾏﾘﾌﾘｰﾋﾝ 604OHM 1/16W +-1%</v>
          </cell>
          <cell r="BI98">
            <v>20050521</v>
          </cell>
          <cell r="BJ98" t="str">
            <v>I</v>
          </cell>
          <cell r="BK98" t="str">
            <v>J</v>
          </cell>
          <cell r="BM98">
            <v>0</v>
          </cell>
        </row>
        <row r="99">
          <cell r="B99" t="str">
            <v>511TE70</v>
          </cell>
          <cell r="C99">
            <v>1710</v>
          </cell>
          <cell r="D99" t="str">
            <v>S2G</v>
          </cell>
          <cell r="F99">
            <v>0</v>
          </cell>
          <cell r="G99">
            <v>21</v>
          </cell>
          <cell r="H99" t="str">
            <v>ZDF</v>
          </cell>
          <cell r="I99" t="str">
            <v>H</v>
          </cell>
          <cell r="J99" t="str">
            <v>JF</v>
          </cell>
          <cell r="L99" t="str">
            <v>PC</v>
          </cell>
          <cell r="N99">
            <v>0</v>
          </cell>
          <cell r="O99">
            <v>0</v>
          </cell>
          <cell r="Q99">
            <v>0</v>
          </cell>
          <cell r="R99">
            <v>0</v>
          </cell>
          <cell r="T99" t="str">
            <v>2A</v>
          </cell>
          <cell r="U99" t="str">
            <v>M11</v>
          </cell>
          <cell r="V99" t="str">
            <v>I</v>
          </cell>
          <cell r="Y99">
            <v>90</v>
          </cell>
          <cell r="Z99">
            <v>5</v>
          </cell>
          <cell r="AA99" t="str">
            <v>X0</v>
          </cell>
          <cell r="AB99">
            <v>1.48</v>
          </cell>
          <cell r="AC99">
            <v>4000</v>
          </cell>
          <cell r="AD99" t="str">
            <v>WB</v>
          </cell>
          <cell r="AE99">
            <v>4000</v>
          </cell>
          <cell r="AF99">
            <v>0</v>
          </cell>
          <cell r="AG99">
            <v>0</v>
          </cell>
          <cell r="AJ99">
            <v>0</v>
          </cell>
          <cell r="AK99">
            <v>0</v>
          </cell>
          <cell r="AL99">
            <v>0</v>
          </cell>
          <cell r="AM99">
            <v>0</v>
          </cell>
          <cell r="AN99">
            <v>0</v>
          </cell>
          <cell r="AO99">
            <v>0</v>
          </cell>
          <cell r="AP99">
            <v>0</v>
          </cell>
          <cell r="AQ99">
            <v>0</v>
          </cell>
          <cell r="AR99">
            <v>0</v>
          </cell>
          <cell r="AS99">
            <v>0</v>
          </cell>
          <cell r="AT99">
            <v>0</v>
          </cell>
          <cell r="AU99">
            <v>0</v>
          </cell>
          <cell r="AV99">
            <v>0</v>
          </cell>
          <cell r="AZ99">
            <v>0</v>
          </cell>
          <cell r="BA99">
            <v>0</v>
          </cell>
          <cell r="BB99">
            <v>0</v>
          </cell>
          <cell r="BC99">
            <v>20041201</v>
          </cell>
          <cell r="BD99" t="str">
            <v>購入倉庫品</v>
          </cell>
          <cell r="BE99" t="str">
            <v>CR1/2 1R0GV[PLC]</v>
          </cell>
          <cell r="BG99" t="str">
            <v>ﾀﾝｿﾋﾏｸﾃｲｺｳ               RDT-CARBON</v>
          </cell>
          <cell r="BH99" t="str">
            <v>PLC200Mｲｶﾞｲ ｼﾖｳｷﾝｼ ﾅﾏﾘﾌﾘｰﾋﾝ 1/2W 1ｵｰﾑ +-2% +-300PPM ﾄﾞCﾌｪｲｽｱｯﾌﾟ ﾃｰﾋﾟﾝｸﾞ</v>
          </cell>
          <cell r="BI99">
            <v>20050521</v>
          </cell>
          <cell r="BJ99" t="str">
            <v>I</v>
          </cell>
          <cell r="BK99" t="str">
            <v>J</v>
          </cell>
          <cell r="BM99">
            <v>0</v>
          </cell>
        </row>
        <row r="100">
          <cell r="B100" t="str">
            <v>511TE71</v>
          </cell>
          <cell r="C100">
            <v>1710</v>
          </cell>
          <cell r="D100" t="str">
            <v>S2G</v>
          </cell>
          <cell r="F100">
            <v>0</v>
          </cell>
          <cell r="G100">
            <v>21</v>
          </cell>
          <cell r="H100" t="str">
            <v>ZDF</v>
          </cell>
          <cell r="I100" t="str">
            <v>H</v>
          </cell>
          <cell r="J100" t="str">
            <v>JF</v>
          </cell>
          <cell r="L100" t="str">
            <v>PC</v>
          </cell>
          <cell r="N100">
            <v>0</v>
          </cell>
          <cell r="O100">
            <v>0</v>
          </cell>
          <cell r="Q100">
            <v>0</v>
          </cell>
          <cell r="R100">
            <v>0</v>
          </cell>
          <cell r="T100" t="str">
            <v>2A</v>
          </cell>
          <cell r="U100" t="str">
            <v>M21</v>
          </cell>
          <cell r="V100" t="str">
            <v>I</v>
          </cell>
          <cell r="Y100">
            <v>30</v>
          </cell>
          <cell r="Z100">
            <v>5</v>
          </cell>
          <cell r="AA100" t="str">
            <v>X0</v>
          </cell>
          <cell r="AB100">
            <v>1.48</v>
          </cell>
          <cell r="AC100">
            <v>4000</v>
          </cell>
          <cell r="AD100" t="str">
            <v>WB</v>
          </cell>
          <cell r="AE100">
            <v>4000</v>
          </cell>
          <cell r="AF100">
            <v>0</v>
          </cell>
          <cell r="AG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Z100">
            <v>0</v>
          </cell>
          <cell r="BA100">
            <v>0</v>
          </cell>
          <cell r="BB100">
            <v>0</v>
          </cell>
          <cell r="BC100">
            <v>20041201</v>
          </cell>
          <cell r="BD100" t="str">
            <v>購入倉庫品</v>
          </cell>
          <cell r="BE100" t="str">
            <v>CR1/2 391GV[PLC]</v>
          </cell>
          <cell r="BG100" t="str">
            <v>ﾀﾝｿﾋﾏｸ ﾃｲｺｳ              RDT-CARBON</v>
          </cell>
          <cell r="BH100" t="str">
            <v>PLC200Mｲｶﾞｲ ｼﾖｳｷﾝｼ ﾅﾏﾘﾌﾘｰﾋﾝ ﾃｲｺｳ ﾀﾝｿﾋﾏｸ 1/2W +-300PPM 390ｵｰﾑ +-2% ﾃｰﾋﾟﾝｸﾞﾋﾝ</v>
          </cell>
          <cell r="BI100">
            <v>20050521</v>
          </cell>
          <cell r="BJ100" t="str">
            <v>I</v>
          </cell>
          <cell r="BK100" t="str">
            <v>J</v>
          </cell>
          <cell r="BM100">
            <v>0</v>
          </cell>
        </row>
        <row r="101">
          <cell r="B101" t="str">
            <v>511TE72</v>
          </cell>
          <cell r="C101">
            <v>1710</v>
          </cell>
          <cell r="D101" t="str">
            <v>S2G</v>
          </cell>
          <cell r="F101">
            <v>0</v>
          </cell>
          <cell r="G101">
            <v>21</v>
          </cell>
          <cell r="H101" t="str">
            <v>ZDF</v>
          </cell>
          <cell r="I101" t="str">
            <v>H</v>
          </cell>
          <cell r="J101" t="str">
            <v>JF</v>
          </cell>
          <cell r="L101" t="str">
            <v>PC</v>
          </cell>
          <cell r="N101">
            <v>0</v>
          </cell>
          <cell r="O101">
            <v>0</v>
          </cell>
          <cell r="Q101">
            <v>0</v>
          </cell>
          <cell r="R101">
            <v>0</v>
          </cell>
          <cell r="T101" t="str">
            <v>2A</v>
          </cell>
          <cell r="U101" t="str">
            <v>M11</v>
          </cell>
          <cell r="V101" t="str">
            <v>I</v>
          </cell>
          <cell r="Y101">
            <v>28</v>
          </cell>
          <cell r="Z101">
            <v>5</v>
          </cell>
          <cell r="AA101" t="str">
            <v>X0</v>
          </cell>
          <cell r="AB101">
            <v>1.3</v>
          </cell>
          <cell r="AC101">
            <v>4000</v>
          </cell>
          <cell r="AD101" t="str">
            <v>WB</v>
          </cell>
          <cell r="AE101">
            <v>4000</v>
          </cell>
          <cell r="AF101">
            <v>0</v>
          </cell>
          <cell r="AG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Z101">
            <v>0</v>
          </cell>
          <cell r="BA101">
            <v>0</v>
          </cell>
          <cell r="BB101">
            <v>0</v>
          </cell>
          <cell r="BC101">
            <v>20041201</v>
          </cell>
          <cell r="BD101" t="str">
            <v>購入倉庫品</v>
          </cell>
          <cell r="BE101" t="str">
            <v>CR1/2 781 GV[PLC]</v>
          </cell>
          <cell r="BG101" t="str">
            <v>ﾀﾝｿﾋﾏｸﾃｲｺｳ               RDT-CARBON</v>
          </cell>
          <cell r="BH101" t="str">
            <v>PLC200Mｲｶﾞｲ ｼﾖｳｷﾝｼ ﾅﾏﾘﾌﾘｰﾋﾝ 1/2W 780ｵｰﾑ +-2% ﾃｰﾋﾟﾝｸﾞﾋﾝ</v>
          </cell>
          <cell r="BI101">
            <v>20050521</v>
          </cell>
          <cell r="BJ101" t="str">
            <v>I</v>
          </cell>
          <cell r="BK101" t="str">
            <v>J</v>
          </cell>
          <cell r="BM101">
            <v>0</v>
          </cell>
        </row>
        <row r="102">
          <cell r="B102" t="str">
            <v>511TE73</v>
          </cell>
          <cell r="C102">
            <v>1710</v>
          </cell>
          <cell r="D102" t="str">
            <v>S2G</v>
          </cell>
          <cell r="F102">
            <v>0</v>
          </cell>
          <cell r="G102">
            <v>21</v>
          </cell>
          <cell r="H102" t="str">
            <v>ZDF</v>
          </cell>
          <cell r="I102" t="str">
            <v>H</v>
          </cell>
          <cell r="J102" t="str">
            <v>JF</v>
          </cell>
          <cell r="L102" t="str">
            <v>PC</v>
          </cell>
          <cell r="N102">
            <v>0</v>
          </cell>
          <cell r="O102">
            <v>0</v>
          </cell>
          <cell r="Q102">
            <v>0</v>
          </cell>
          <cell r="R102">
            <v>0</v>
          </cell>
          <cell r="T102" t="str">
            <v>2A</v>
          </cell>
          <cell r="U102" t="str">
            <v>M21</v>
          </cell>
          <cell r="V102" t="str">
            <v>I</v>
          </cell>
          <cell r="Y102">
            <v>45</v>
          </cell>
          <cell r="Z102">
            <v>5</v>
          </cell>
          <cell r="AA102" t="str">
            <v>X0</v>
          </cell>
          <cell r="AB102">
            <v>0.68</v>
          </cell>
          <cell r="AC102">
            <v>5000</v>
          </cell>
          <cell r="AD102" t="str">
            <v>WB</v>
          </cell>
          <cell r="AE102">
            <v>5000</v>
          </cell>
          <cell r="AF102">
            <v>0</v>
          </cell>
          <cell r="AG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Z102">
            <v>0</v>
          </cell>
          <cell r="BA102">
            <v>0</v>
          </cell>
          <cell r="BB102">
            <v>0</v>
          </cell>
          <cell r="BC102">
            <v>20041201</v>
          </cell>
          <cell r="BD102" t="str">
            <v>購入倉庫品</v>
          </cell>
          <cell r="BE102" t="str">
            <v>CR1/4 102FV[PLC]</v>
          </cell>
          <cell r="BG102" t="str">
            <v>ﾀﾝｿﾋﾏｸﾃｲｺｳ               RDT-CARBON</v>
          </cell>
          <cell r="BH102" t="str">
            <v>PLC200Mｲｶﾞｲ ｼﾖｳｷﾝｼ ﾅﾏﾘﾌﾘｰﾋﾝ ﾃｲｺｳ ﾀﾝｿﾋﾏｸ 1/4W +-100PPM 1Kｵｰﾑ +-1%ﾃｰﾋﾟﾝｸﾞﾋﾝ</v>
          </cell>
          <cell r="BI102">
            <v>20050521</v>
          </cell>
          <cell r="BJ102" t="str">
            <v>I</v>
          </cell>
          <cell r="BK102" t="str">
            <v>J</v>
          </cell>
          <cell r="BM102">
            <v>0</v>
          </cell>
        </row>
        <row r="103">
          <cell r="B103" t="str">
            <v>511TE74</v>
          </cell>
          <cell r="C103">
            <v>1710</v>
          </cell>
          <cell r="D103" t="str">
            <v>S2G</v>
          </cell>
          <cell r="F103">
            <v>0</v>
          </cell>
          <cell r="G103">
            <v>21</v>
          </cell>
          <cell r="H103" t="str">
            <v>ZDF</v>
          </cell>
          <cell r="I103" t="str">
            <v>H</v>
          </cell>
          <cell r="J103" t="str">
            <v>JF</v>
          </cell>
          <cell r="L103" t="str">
            <v>PC</v>
          </cell>
          <cell r="N103">
            <v>0</v>
          </cell>
          <cell r="O103">
            <v>0</v>
          </cell>
          <cell r="Q103">
            <v>0</v>
          </cell>
          <cell r="R103">
            <v>0</v>
          </cell>
          <cell r="T103" t="str">
            <v>2A</v>
          </cell>
          <cell r="U103" t="str">
            <v>M21</v>
          </cell>
          <cell r="V103" t="str">
            <v>I</v>
          </cell>
          <cell r="Y103">
            <v>45</v>
          </cell>
          <cell r="Z103">
            <v>5</v>
          </cell>
          <cell r="AA103" t="str">
            <v>X0</v>
          </cell>
          <cell r="AB103">
            <v>0.7</v>
          </cell>
          <cell r="AC103">
            <v>5000</v>
          </cell>
          <cell r="AD103" t="str">
            <v>WB</v>
          </cell>
          <cell r="AE103">
            <v>5000</v>
          </cell>
          <cell r="AF103">
            <v>0</v>
          </cell>
          <cell r="AG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Z103">
            <v>0</v>
          </cell>
          <cell r="BA103">
            <v>0</v>
          </cell>
          <cell r="BB103">
            <v>0</v>
          </cell>
          <cell r="BC103">
            <v>20041201</v>
          </cell>
          <cell r="BD103" t="str">
            <v>購入倉庫品</v>
          </cell>
          <cell r="BE103" t="str">
            <v>CR1/4 201FV[PLC]</v>
          </cell>
          <cell r="BG103" t="str">
            <v>ﾀﾝｿﾋﾏｸ ﾃｲｺｳ              RDT-CARBON</v>
          </cell>
          <cell r="BH103" t="str">
            <v>PLC200Mｲｶﾞｲ ｼﾖｳｷﾝｼ ﾅﾏﾘﾌﾘｰﾋﾝ ﾃｲｺｳ ﾀﾝｿﾋﾏｸ 1/4W +-100PPM 200ｵｰﾑ +-1% ﾃｰﾋﾟﾝｸﾞﾋﾝ</v>
          </cell>
          <cell r="BI103">
            <v>20050521</v>
          </cell>
          <cell r="BJ103" t="str">
            <v>I</v>
          </cell>
          <cell r="BK103" t="str">
            <v>J</v>
          </cell>
          <cell r="BM103">
            <v>0</v>
          </cell>
        </row>
        <row r="104">
          <cell r="B104" t="str">
            <v>511TE75</v>
          </cell>
          <cell r="C104">
            <v>1710</v>
          </cell>
          <cell r="D104" t="str">
            <v>S2G</v>
          </cell>
          <cell r="F104">
            <v>0</v>
          </cell>
          <cell r="G104">
            <v>21</v>
          </cell>
          <cell r="H104" t="str">
            <v>ZDF</v>
          </cell>
          <cell r="I104" t="str">
            <v>W</v>
          </cell>
          <cell r="J104" t="str">
            <v>JF</v>
          </cell>
          <cell r="L104" t="str">
            <v>PC</v>
          </cell>
          <cell r="N104">
            <v>0</v>
          </cell>
          <cell r="O104">
            <v>0</v>
          </cell>
          <cell r="Q104">
            <v>0</v>
          </cell>
          <cell r="R104">
            <v>0</v>
          </cell>
          <cell r="T104" t="str">
            <v>2A</v>
          </cell>
          <cell r="U104" t="str">
            <v>M21</v>
          </cell>
          <cell r="V104" t="str">
            <v>I</v>
          </cell>
          <cell r="Y104">
            <v>45</v>
          </cell>
          <cell r="Z104">
            <v>5</v>
          </cell>
          <cell r="AA104" t="str">
            <v>X0</v>
          </cell>
          <cell r="AB104">
            <v>0.68</v>
          </cell>
          <cell r="AC104">
            <v>5000</v>
          </cell>
          <cell r="AD104" t="str">
            <v>WB</v>
          </cell>
          <cell r="AE104">
            <v>5000</v>
          </cell>
          <cell r="AF104">
            <v>0</v>
          </cell>
          <cell r="AG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Z104">
            <v>0</v>
          </cell>
          <cell r="BA104">
            <v>0</v>
          </cell>
          <cell r="BB104">
            <v>0</v>
          </cell>
          <cell r="BC104">
            <v>20041201</v>
          </cell>
          <cell r="BD104" t="str">
            <v>購入倉庫品</v>
          </cell>
          <cell r="BE104" t="str">
            <v>CR1/4 24R9 F V[PLC]</v>
          </cell>
          <cell r="BG104" t="str">
            <v>ﾀﾝﾋﾟﾃｲｺｳ                 R</v>
          </cell>
          <cell r="BH104" t="str">
            <v>PLC200Mｲｶﾞｲ ｼﾖｳｷﾝｼ ﾅﾏﾘﾌﾘｰﾋﾝ RESISTOR 24R9  1%  0.25W</v>
          </cell>
          <cell r="BI104">
            <v>20050521</v>
          </cell>
          <cell r="BJ104" t="str">
            <v>I</v>
          </cell>
          <cell r="BK104" t="str">
            <v>J</v>
          </cell>
          <cell r="BM104">
            <v>0</v>
          </cell>
        </row>
        <row r="105">
          <cell r="B105" t="str">
            <v>511TE76</v>
          </cell>
          <cell r="C105">
            <v>1710</v>
          </cell>
          <cell r="D105" t="str">
            <v>S2G</v>
          </cell>
          <cell r="F105">
            <v>0</v>
          </cell>
          <cell r="G105">
            <v>21</v>
          </cell>
          <cell r="H105" t="str">
            <v>ZDF</v>
          </cell>
          <cell r="I105" t="str">
            <v>H</v>
          </cell>
          <cell r="J105" t="str">
            <v>JF</v>
          </cell>
          <cell r="L105" t="str">
            <v>PC</v>
          </cell>
          <cell r="N105">
            <v>0</v>
          </cell>
          <cell r="O105">
            <v>0</v>
          </cell>
          <cell r="Q105">
            <v>0</v>
          </cell>
          <cell r="R105">
            <v>0</v>
          </cell>
          <cell r="T105" t="str">
            <v>2A</v>
          </cell>
          <cell r="U105" t="str">
            <v>M21</v>
          </cell>
          <cell r="V105" t="str">
            <v>I</v>
          </cell>
          <cell r="Y105">
            <v>45</v>
          </cell>
          <cell r="Z105">
            <v>5</v>
          </cell>
          <cell r="AA105" t="str">
            <v>X0</v>
          </cell>
          <cell r="AB105">
            <v>0.68</v>
          </cell>
          <cell r="AC105">
            <v>5000</v>
          </cell>
          <cell r="AD105" t="str">
            <v>WB</v>
          </cell>
          <cell r="AE105">
            <v>5000</v>
          </cell>
          <cell r="AF105">
            <v>0</v>
          </cell>
          <cell r="AG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Z105">
            <v>0</v>
          </cell>
          <cell r="BA105">
            <v>0</v>
          </cell>
          <cell r="BB105">
            <v>0</v>
          </cell>
          <cell r="BC105">
            <v>20041201</v>
          </cell>
          <cell r="BD105" t="str">
            <v>購入倉庫品</v>
          </cell>
          <cell r="BE105" t="str">
            <v>CR1/4 80R6FV[PLC]</v>
          </cell>
          <cell r="BG105" t="str">
            <v>ﾀﾝｿﾋﾏｸﾃｲｺｳ               RDT-CARBON</v>
          </cell>
          <cell r="BH105" t="str">
            <v>PLC200Mｲｶﾞｲ ｼﾖｳｷﾝｼ ﾅﾏﾘﾌﾘｰﾋﾝ 80.6OHM 1/4W +-1%</v>
          </cell>
          <cell r="BI105">
            <v>20050521</v>
          </cell>
          <cell r="BJ105" t="str">
            <v>I</v>
          </cell>
          <cell r="BK105" t="str">
            <v>J</v>
          </cell>
          <cell r="BM105">
            <v>0</v>
          </cell>
        </row>
        <row r="106">
          <cell r="B106" t="str">
            <v>511TE77</v>
          </cell>
          <cell r="C106">
            <v>1710</v>
          </cell>
          <cell r="D106" t="str">
            <v>S2G</v>
          </cell>
          <cell r="F106">
            <v>0</v>
          </cell>
          <cell r="G106">
            <v>21</v>
          </cell>
          <cell r="H106" t="str">
            <v>ZDF</v>
          </cell>
          <cell r="I106" t="str">
            <v>H</v>
          </cell>
          <cell r="J106" t="str">
            <v>JF</v>
          </cell>
          <cell r="L106" t="str">
            <v>PC</v>
          </cell>
          <cell r="N106">
            <v>0</v>
          </cell>
          <cell r="O106">
            <v>0</v>
          </cell>
          <cell r="Q106">
            <v>0</v>
          </cell>
          <cell r="R106">
            <v>0</v>
          </cell>
          <cell r="T106" t="str">
            <v>2A</v>
          </cell>
          <cell r="U106" t="str">
            <v>M21</v>
          </cell>
          <cell r="V106" t="str">
            <v>I</v>
          </cell>
          <cell r="Y106">
            <v>45</v>
          </cell>
          <cell r="Z106">
            <v>5</v>
          </cell>
          <cell r="AA106" t="str">
            <v>X0</v>
          </cell>
          <cell r="AB106">
            <v>0.26</v>
          </cell>
          <cell r="AC106">
            <v>5000</v>
          </cell>
          <cell r="AD106" t="str">
            <v>WB</v>
          </cell>
          <cell r="AE106">
            <v>5000</v>
          </cell>
          <cell r="AF106">
            <v>0</v>
          </cell>
          <cell r="AG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Z106">
            <v>0</v>
          </cell>
          <cell r="BA106">
            <v>0</v>
          </cell>
          <cell r="BB106">
            <v>0</v>
          </cell>
          <cell r="BC106">
            <v>20041201</v>
          </cell>
          <cell r="BD106" t="str">
            <v>購入倉庫品</v>
          </cell>
          <cell r="BE106" t="str">
            <v>CR1/8 102 F V[PLC]</v>
          </cell>
          <cell r="BG106" t="str">
            <v>ﾀﾝｿﾋﾏｸ ﾃｲｺｳ              RDT-CARBON</v>
          </cell>
          <cell r="BH106" t="str">
            <v>PLC200Mｲｶﾞｲ ｼﾖｳｷﾝｼ ﾅﾏﾘﾌﾘｰﾋﾝ ﾃｲｺｳ ﾀﾝｿﾋﾏｸ 1/8W +-200PPM 1Kｵｰﾑ +-1%ﾃｰﾋﾟﾝｸﾞﾋﾝ</v>
          </cell>
          <cell r="BI106">
            <v>20050521</v>
          </cell>
          <cell r="BJ106" t="str">
            <v>I</v>
          </cell>
          <cell r="BK106" t="str">
            <v>J</v>
          </cell>
          <cell r="BM106">
            <v>0</v>
          </cell>
        </row>
        <row r="107">
          <cell r="B107" t="str">
            <v>511TE78</v>
          </cell>
          <cell r="C107">
            <v>1710</v>
          </cell>
          <cell r="D107" t="str">
            <v>S2G</v>
          </cell>
          <cell r="F107">
            <v>0</v>
          </cell>
          <cell r="G107">
            <v>21</v>
          </cell>
          <cell r="H107" t="str">
            <v>ZDF</v>
          </cell>
          <cell r="I107" t="str">
            <v>H</v>
          </cell>
          <cell r="J107" t="str">
            <v>JF</v>
          </cell>
          <cell r="L107" t="str">
            <v>PC</v>
          </cell>
          <cell r="N107">
            <v>0</v>
          </cell>
          <cell r="O107">
            <v>0</v>
          </cell>
          <cell r="Q107">
            <v>0</v>
          </cell>
          <cell r="R107">
            <v>0</v>
          </cell>
          <cell r="T107" t="str">
            <v>2A</v>
          </cell>
          <cell r="U107" t="str">
            <v>M21</v>
          </cell>
          <cell r="V107" t="str">
            <v>I</v>
          </cell>
          <cell r="Y107">
            <v>45</v>
          </cell>
          <cell r="Z107">
            <v>5</v>
          </cell>
          <cell r="AA107" t="str">
            <v>X0</v>
          </cell>
          <cell r="AB107">
            <v>0.22</v>
          </cell>
          <cell r="AC107">
            <v>5000</v>
          </cell>
          <cell r="AD107" t="str">
            <v>WB</v>
          </cell>
          <cell r="AE107">
            <v>5000</v>
          </cell>
          <cell r="AF107">
            <v>0</v>
          </cell>
          <cell r="AG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Z107">
            <v>0</v>
          </cell>
          <cell r="BA107">
            <v>0</v>
          </cell>
          <cell r="BB107">
            <v>0</v>
          </cell>
          <cell r="BC107">
            <v>20041201</v>
          </cell>
          <cell r="BD107" t="str">
            <v>購入倉庫品</v>
          </cell>
          <cell r="BE107" t="str">
            <v>CR1/8 131FV[PLC]</v>
          </cell>
          <cell r="BG107" t="str">
            <v>ﾀﾝｿﾋﾏｸﾃｲｺｳ               RDT-CARBON</v>
          </cell>
          <cell r="BH107" t="str">
            <v>PLC200Mｲｶﾞｲ ｼﾖｳｷﾝｼ ﾅﾏﾘﾌﾘｰﾋﾝ 130OHM 1/8W +-1%</v>
          </cell>
          <cell r="BI107">
            <v>20050521</v>
          </cell>
          <cell r="BJ107" t="str">
            <v>I</v>
          </cell>
          <cell r="BK107" t="str">
            <v>J</v>
          </cell>
          <cell r="BM107">
            <v>0</v>
          </cell>
        </row>
        <row r="108">
          <cell r="B108" t="str">
            <v>511TE79</v>
          </cell>
          <cell r="C108">
            <v>1710</v>
          </cell>
          <cell r="D108" t="str">
            <v>S2G</v>
          </cell>
          <cell r="F108">
            <v>0</v>
          </cell>
          <cell r="G108">
            <v>21</v>
          </cell>
          <cell r="H108" t="str">
            <v>ZDF</v>
          </cell>
          <cell r="I108" t="str">
            <v>H</v>
          </cell>
          <cell r="J108" t="str">
            <v>JF</v>
          </cell>
          <cell r="L108" t="str">
            <v>PC</v>
          </cell>
          <cell r="N108">
            <v>0</v>
          </cell>
          <cell r="O108">
            <v>0</v>
          </cell>
          <cell r="Q108">
            <v>0</v>
          </cell>
          <cell r="R108">
            <v>0</v>
          </cell>
          <cell r="T108" t="str">
            <v>2A</v>
          </cell>
          <cell r="U108" t="str">
            <v>M21</v>
          </cell>
          <cell r="V108" t="str">
            <v>I</v>
          </cell>
          <cell r="Y108">
            <v>28</v>
          </cell>
          <cell r="Z108">
            <v>5</v>
          </cell>
          <cell r="AA108" t="str">
            <v>X0</v>
          </cell>
          <cell r="AB108">
            <v>0.2</v>
          </cell>
          <cell r="AC108">
            <v>5000</v>
          </cell>
          <cell r="AD108" t="str">
            <v>WB</v>
          </cell>
          <cell r="AE108">
            <v>5000</v>
          </cell>
          <cell r="AF108">
            <v>0</v>
          </cell>
          <cell r="AG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Z108">
            <v>0</v>
          </cell>
          <cell r="BA108">
            <v>0</v>
          </cell>
          <cell r="BB108">
            <v>0</v>
          </cell>
          <cell r="BC108">
            <v>20041201</v>
          </cell>
          <cell r="BD108" t="str">
            <v>購入倉庫品</v>
          </cell>
          <cell r="BE108" t="str">
            <v>CR1/8 132 FV[PLC]</v>
          </cell>
          <cell r="BG108" t="str">
            <v>ﾀﾝｿﾋﾏｸﾃｲｺｳ               RDT-CARBON</v>
          </cell>
          <cell r="BH108" t="str">
            <v>PLC200Mｲｶﾞｲ ｼﾖｳｷﾝｼ ﾅﾏﾘﾌﾘｰﾋﾝ CR32 1/4W 1.3K OHM +-1% +-100ppm/ﾟC ﾃｰﾋﾟﾝｸﾞﾋﾝ</v>
          </cell>
          <cell r="BI108">
            <v>20050521</v>
          </cell>
          <cell r="BJ108" t="str">
            <v>I</v>
          </cell>
          <cell r="BK108" t="str">
            <v>J</v>
          </cell>
          <cell r="BM108">
            <v>0</v>
          </cell>
        </row>
        <row r="109">
          <cell r="B109" t="str">
            <v>511TE80</v>
          </cell>
          <cell r="C109">
            <v>1710</v>
          </cell>
          <cell r="D109" t="str">
            <v>S2G</v>
          </cell>
          <cell r="F109">
            <v>0</v>
          </cell>
          <cell r="G109">
            <v>21</v>
          </cell>
          <cell r="H109" t="str">
            <v>ZDF</v>
          </cell>
          <cell r="I109" t="str">
            <v>H</v>
          </cell>
          <cell r="J109" t="str">
            <v>JF</v>
          </cell>
          <cell r="L109" t="str">
            <v>PC</v>
          </cell>
          <cell r="N109">
            <v>0</v>
          </cell>
          <cell r="O109">
            <v>0</v>
          </cell>
          <cell r="Q109">
            <v>0</v>
          </cell>
          <cell r="R109">
            <v>0</v>
          </cell>
          <cell r="T109" t="str">
            <v>2A</v>
          </cell>
          <cell r="U109" t="str">
            <v>M21</v>
          </cell>
          <cell r="V109" t="str">
            <v>I</v>
          </cell>
          <cell r="Y109">
            <v>45</v>
          </cell>
          <cell r="Z109">
            <v>5</v>
          </cell>
          <cell r="AA109" t="str">
            <v>X0</v>
          </cell>
          <cell r="AB109">
            <v>0.22</v>
          </cell>
          <cell r="AC109">
            <v>5000</v>
          </cell>
          <cell r="AD109" t="str">
            <v>WB</v>
          </cell>
          <cell r="AE109">
            <v>5000</v>
          </cell>
          <cell r="AF109">
            <v>0</v>
          </cell>
          <cell r="AG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Z109">
            <v>0</v>
          </cell>
          <cell r="BA109">
            <v>0</v>
          </cell>
          <cell r="BB109">
            <v>0</v>
          </cell>
          <cell r="BC109">
            <v>20041201</v>
          </cell>
          <cell r="BD109" t="str">
            <v>購入倉庫品</v>
          </cell>
          <cell r="BE109" t="str">
            <v>CR1/8200FV[PLC]</v>
          </cell>
          <cell r="BG109" t="str">
            <v>ﾀﾝｿﾋﾏｸﾃｲｺｳ               RDT-CARBON</v>
          </cell>
          <cell r="BH109" t="str">
            <v>PLC200Mｲｶﾞｲ ｼﾖｳｷﾝｼ ﾅﾏﾘﾌﾘｰﾋﾝ 20OHM 1/8W +-1%</v>
          </cell>
          <cell r="BI109">
            <v>20050521</v>
          </cell>
          <cell r="BJ109" t="str">
            <v>I</v>
          </cell>
          <cell r="BK109" t="str">
            <v>J</v>
          </cell>
          <cell r="BM109">
            <v>0</v>
          </cell>
        </row>
        <row r="110">
          <cell r="B110" t="str">
            <v>511TK38</v>
          </cell>
          <cell r="C110">
            <v>1710</v>
          </cell>
          <cell r="D110" t="str">
            <v>S2G</v>
          </cell>
          <cell r="F110">
            <v>0</v>
          </cell>
          <cell r="G110">
            <v>25</v>
          </cell>
          <cell r="H110" t="str">
            <v>ZDF</v>
          </cell>
          <cell r="I110" t="str">
            <v>W</v>
          </cell>
          <cell r="J110" t="str">
            <v>JB</v>
          </cell>
          <cell r="L110" t="str">
            <v>PC</v>
          </cell>
          <cell r="N110">
            <v>0</v>
          </cell>
          <cell r="O110">
            <v>0</v>
          </cell>
          <cell r="Q110">
            <v>0</v>
          </cell>
          <cell r="R110">
            <v>0</v>
          </cell>
          <cell r="S110" t="str">
            <v>211RT142</v>
          </cell>
          <cell r="T110" t="str">
            <v>2A</v>
          </cell>
          <cell r="U110" t="str">
            <v>M11</v>
          </cell>
          <cell r="V110" t="str">
            <v>J</v>
          </cell>
          <cell r="X110" t="str">
            <v>X</v>
          </cell>
          <cell r="Y110">
            <v>1</v>
          </cell>
          <cell r="Z110">
            <v>5</v>
          </cell>
          <cell r="AA110" t="str">
            <v>PD</v>
          </cell>
          <cell r="AB110">
            <v>0.1</v>
          </cell>
          <cell r="AC110">
            <v>5000</v>
          </cell>
          <cell r="AD110" t="str">
            <v>WB</v>
          </cell>
          <cell r="AE110">
            <v>5000</v>
          </cell>
          <cell r="AF110">
            <v>0</v>
          </cell>
          <cell r="AG110">
            <v>20041123</v>
          </cell>
          <cell r="AJ110">
            <v>33316</v>
          </cell>
          <cell r="AK110">
            <v>3332</v>
          </cell>
          <cell r="AL110">
            <v>33316</v>
          </cell>
          <cell r="AM110">
            <v>0</v>
          </cell>
          <cell r="AN110">
            <v>0</v>
          </cell>
          <cell r="AO110">
            <v>33316</v>
          </cell>
          <cell r="AP110">
            <v>3331</v>
          </cell>
          <cell r="AQ110">
            <v>147.33000000000001</v>
          </cell>
          <cell r="AR110">
            <v>73.67</v>
          </cell>
          <cell r="AS110">
            <v>5000</v>
          </cell>
          <cell r="AT110">
            <v>140</v>
          </cell>
          <cell r="AU110">
            <v>20</v>
          </cell>
          <cell r="AV110">
            <v>0</v>
          </cell>
          <cell r="AW110">
            <v>20050516</v>
          </cell>
          <cell r="AZ110">
            <v>0</v>
          </cell>
          <cell r="BA110">
            <v>0</v>
          </cell>
          <cell r="BB110">
            <v>0</v>
          </cell>
          <cell r="BC110">
            <v>20041122</v>
          </cell>
          <cell r="BD110" t="str">
            <v>ロット制約品</v>
          </cell>
          <cell r="BE110" t="str">
            <v>CR1/16 151 F V(PLC)</v>
          </cell>
          <cell r="BG110" t="str">
            <v>R                        R</v>
          </cell>
          <cell r="BI110">
            <v>20050521</v>
          </cell>
          <cell r="BJ110" t="str">
            <v>J</v>
          </cell>
          <cell r="BK110" t="str">
            <v>J</v>
          </cell>
          <cell r="BM110">
            <v>0</v>
          </cell>
        </row>
        <row r="111">
          <cell r="B111" t="str">
            <v>511V1L4</v>
          </cell>
          <cell r="C111">
            <v>1710</v>
          </cell>
          <cell r="D111" t="str">
            <v>S2G</v>
          </cell>
          <cell r="F111">
            <v>0</v>
          </cell>
          <cell r="G111">
            <v>21</v>
          </cell>
          <cell r="H111" t="str">
            <v>ZDF</v>
          </cell>
          <cell r="I111" t="str">
            <v>H</v>
          </cell>
          <cell r="J111" t="str">
            <v>JF</v>
          </cell>
          <cell r="L111" t="str">
            <v>PC</v>
          </cell>
          <cell r="N111">
            <v>0</v>
          </cell>
          <cell r="O111">
            <v>0</v>
          </cell>
          <cell r="Q111">
            <v>0</v>
          </cell>
          <cell r="R111">
            <v>0</v>
          </cell>
          <cell r="T111" t="str">
            <v>2A</v>
          </cell>
          <cell r="U111" t="str">
            <v>M12</v>
          </cell>
          <cell r="V111" t="str">
            <v>I</v>
          </cell>
          <cell r="Y111">
            <v>21</v>
          </cell>
          <cell r="Z111">
            <v>5</v>
          </cell>
          <cell r="AA111" t="str">
            <v>X0</v>
          </cell>
          <cell r="AB111">
            <v>1.92</v>
          </cell>
          <cell r="AC111">
            <v>2000</v>
          </cell>
          <cell r="AD111" t="str">
            <v>WB</v>
          </cell>
          <cell r="AE111">
            <v>2000</v>
          </cell>
          <cell r="AF111">
            <v>0</v>
          </cell>
          <cell r="AG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Z111">
            <v>0</v>
          </cell>
          <cell r="BA111">
            <v>0</v>
          </cell>
          <cell r="BB111">
            <v>0</v>
          </cell>
          <cell r="BC111">
            <v>20041201</v>
          </cell>
          <cell r="BD111" t="str">
            <v>購入倉庫品</v>
          </cell>
          <cell r="BE111" t="str">
            <v>RNM1/4 C2 10OHMF-TU[PLC]</v>
          </cell>
          <cell r="BG111" t="str">
            <v>ｷﾝﾋﾟ ﾃｲｺｳ                RDT-CARBON</v>
          </cell>
          <cell r="BH111" t="str">
            <v>PLC200Mｲｶﾞｲ ｼﾖｳｷﾝｼ ﾃｲｺｳ ｷﾝｿﾞｸﾋﾏｸ 1/4W +-50PPM 10ｵｰﾑ +-1%  ｱｷｼﾔﾙﾋﾝ</v>
          </cell>
          <cell r="BI111">
            <v>20050521</v>
          </cell>
          <cell r="BJ111" t="str">
            <v>I</v>
          </cell>
          <cell r="BK111" t="str">
            <v>J</v>
          </cell>
          <cell r="BM111">
            <v>0</v>
          </cell>
        </row>
        <row r="112">
          <cell r="B112" t="str">
            <v>511V1L5</v>
          </cell>
          <cell r="C112">
            <v>1710</v>
          </cell>
          <cell r="D112" t="str">
            <v>S2G</v>
          </cell>
          <cell r="F112">
            <v>0</v>
          </cell>
          <cell r="G112">
            <v>21</v>
          </cell>
          <cell r="H112" t="str">
            <v>ZDF</v>
          </cell>
          <cell r="I112" t="str">
            <v>H</v>
          </cell>
          <cell r="J112" t="str">
            <v>JF</v>
          </cell>
          <cell r="L112" t="str">
            <v>PC</v>
          </cell>
          <cell r="N112">
            <v>0</v>
          </cell>
          <cell r="O112">
            <v>0</v>
          </cell>
          <cell r="Q112">
            <v>0</v>
          </cell>
          <cell r="R112">
            <v>0</v>
          </cell>
          <cell r="T112" t="str">
            <v>2A</v>
          </cell>
          <cell r="U112" t="str">
            <v>M12</v>
          </cell>
          <cell r="V112" t="str">
            <v>I</v>
          </cell>
          <cell r="Y112">
            <v>21</v>
          </cell>
          <cell r="Z112">
            <v>5</v>
          </cell>
          <cell r="AA112" t="str">
            <v>X0</v>
          </cell>
          <cell r="AB112">
            <v>1.92</v>
          </cell>
          <cell r="AC112">
            <v>2000</v>
          </cell>
          <cell r="AD112" t="str">
            <v>WB</v>
          </cell>
          <cell r="AE112">
            <v>2000</v>
          </cell>
          <cell r="AF112">
            <v>0</v>
          </cell>
          <cell r="AG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Z112">
            <v>0</v>
          </cell>
          <cell r="BA112">
            <v>0</v>
          </cell>
          <cell r="BB112">
            <v>0</v>
          </cell>
          <cell r="BC112">
            <v>20041201</v>
          </cell>
          <cell r="BD112" t="str">
            <v>購入倉庫品</v>
          </cell>
          <cell r="BE112" t="str">
            <v>RNM1/4C2 4.7K F-TU[PLC]</v>
          </cell>
          <cell r="BG112" t="str">
            <v>ｷﾝﾋﾟ ﾃｲｺｳ                RN-METAL-F</v>
          </cell>
          <cell r="BH112" t="str">
            <v>PLC200Mｲｶﾞｲ ｼﾖｳｷﾝｼ ﾃｲｺｳ ｷﾝｿﾞｸﾋﾏｸ 1/4W +-50PPM 4.7Kｵｰﾑ +-1%ｱｷｼﾔﾙﾋﾝ</v>
          </cell>
          <cell r="BI112">
            <v>20050521</v>
          </cell>
          <cell r="BJ112" t="str">
            <v>I</v>
          </cell>
          <cell r="BK112" t="str">
            <v>J</v>
          </cell>
          <cell r="BM112">
            <v>0</v>
          </cell>
        </row>
        <row r="113">
          <cell r="B113" t="str">
            <v>513Q493</v>
          </cell>
          <cell r="C113">
            <v>1710</v>
          </cell>
          <cell r="D113" t="str">
            <v>S2G</v>
          </cell>
          <cell r="F113">
            <v>0</v>
          </cell>
          <cell r="G113">
            <v>21</v>
          </cell>
          <cell r="H113" t="str">
            <v>ZDF</v>
          </cell>
          <cell r="I113" t="str">
            <v>H</v>
          </cell>
          <cell r="J113" t="str">
            <v>JF</v>
          </cell>
          <cell r="L113" t="str">
            <v>PC</v>
          </cell>
          <cell r="N113">
            <v>0</v>
          </cell>
          <cell r="O113">
            <v>0</v>
          </cell>
          <cell r="Q113">
            <v>0</v>
          </cell>
          <cell r="R113">
            <v>0</v>
          </cell>
          <cell r="T113" t="str">
            <v>2A</v>
          </cell>
          <cell r="U113" t="str">
            <v>M21</v>
          </cell>
          <cell r="V113" t="str">
            <v>I</v>
          </cell>
          <cell r="Y113">
            <v>30</v>
          </cell>
          <cell r="Z113">
            <v>5</v>
          </cell>
          <cell r="AA113" t="str">
            <v>X0</v>
          </cell>
          <cell r="AB113">
            <v>0.38</v>
          </cell>
          <cell r="AC113">
            <v>5000</v>
          </cell>
          <cell r="AD113" t="str">
            <v>WB</v>
          </cell>
          <cell r="AE113">
            <v>5000</v>
          </cell>
          <cell r="AF113">
            <v>0</v>
          </cell>
          <cell r="AG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Z113">
            <v>0</v>
          </cell>
          <cell r="BA113">
            <v>0</v>
          </cell>
          <cell r="BB113">
            <v>0</v>
          </cell>
          <cell r="BC113">
            <v>20041201</v>
          </cell>
          <cell r="BD113" t="str">
            <v>購入倉庫品</v>
          </cell>
          <cell r="BE113" t="str">
            <v>NCR164560JV[PLC]</v>
          </cell>
          <cell r="BG113" t="str">
            <v>ﾓｼﾞｭｰﾙﾃｲｺｳ               R-MODULE</v>
          </cell>
          <cell r="BH113" t="str">
            <v>PLC200Mｲｶﾞｲ ｼﾖｳｷﾝｼ 56OHM 4ｿｼｾﾊﾟﾚｰﾄ 1/16W +-5% ﾃｰﾋﾟﾝｸﾞ</v>
          </cell>
          <cell r="BI113">
            <v>20050521</v>
          </cell>
          <cell r="BJ113" t="str">
            <v>I</v>
          </cell>
          <cell r="BK113" t="str">
            <v>J</v>
          </cell>
          <cell r="BM113">
            <v>0</v>
          </cell>
        </row>
        <row r="114">
          <cell r="B114" t="str">
            <v>513QF13</v>
          </cell>
          <cell r="C114">
            <v>1710</v>
          </cell>
          <cell r="D114" t="str">
            <v>S2G</v>
          </cell>
          <cell r="F114">
            <v>0</v>
          </cell>
          <cell r="G114">
            <v>25</v>
          </cell>
          <cell r="H114" t="str">
            <v>ZDF</v>
          </cell>
          <cell r="I114" t="str">
            <v>H</v>
          </cell>
          <cell r="J114" t="str">
            <v>JB</v>
          </cell>
          <cell r="K114" t="str">
            <v>M0406</v>
          </cell>
          <cell r="L114" t="str">
            <v>PC</v>
          </cell>
          <cell r="N114">
            <v>0</v>
          </cell>
          <cell r="O114">
            <v>0</v>
          </cell>
          <cell r="Q114">
            <v>0</v>
          </cell>
          <cell r="R114">
            <v>0</v>
          </cell>
          <cell r="S114" t="str">
            <v>211RT055</v>
          </cell>
          <cell r="T114" t="str">
            <v>2A</v>
          </cell>
          <cell r="U114" t="str">
            <v>M21</v>
          </cell>
          <cell r="V114" t="str">
            <v>I</v>
          </cell>
          <cell r="X114" t="str">
            <v>X</v>
          </cell>
          <cell r="Y114">
            <v>30</v>
          </cell>
          <cell r="Z114">
            <v>5</v>
          </cell>
          <cell r="AA114" t="str">
            <v>PD</v>
          </cell>
          <cell r="AB114">
            <v>0.38</v>
          </cell>
          <cell r="AC114">
            <v>5000</v>
          </cell>
          <cell r="AD114" t="str">
            <v>WB</v>
          </cell>
          <cell r="AE114">
            <v>5000</v>
          </cell>
          <cell r="AF114">
            <v>0</v>
          </cell>
          <cell r="AG114">
            <v>20041123</v>
          </cell>
          <cell r="AJ114">
            <v>8218</v>
          </cell>
          <cell r="AK114">
            <v>3123</v>
          </cell>
          <cell r="AL114">
            <v>8218</v>
          </cell>
          <cell r="AM114">
            <v>0</v>
          </cell>
          <cell r="AN114">
            <v>0</v>
          </cell>
          <cell r="AO114">
            <v>8272</v>
          </cell>
          <cell r="AP114">
            <v>3143</v>
          </cell>
          <cell r="AQ114">
            <v>238</v>
          </cell>
          <cell r="AR114">
            <v>119</v>
          </cell>
          <cell r="AS114">
            <v>0</v>
          </cell>
          <cell r="AT114">
            <v>0</v>
          </cell>
          <cell r="AU114">
            <v>36</v>
          </cell>
          <cell r="AV114">
            <v>0</v>
          </cell>
          <cell r="AW114">
            <v>20050516</v>
          </cell>
          <cell r="AZ114">
            <v>0</v>
          </cell>
          <cell r="BA114">
            <v>0</v>
          </cell>
          <cell r="BB114">
            <v>0</v>
          </cell>
          <cell r="BC114">
            <v>20041122</v>
          </cell>
          <cell r="BD114" t="str">
            <v>ロット制約品</v>
          </cell>
          <cell r="BE114" t="str">
            <v>NCR164560JV</v>
          </cell>
          <cell r="BG114" t="str">
            <v>ﾓｼﾞｭｰﾙﾃｲｺｳ               R-MODULE</v>
          </cell>
          <cell r="BH114" t="str">
            <v>56OHM 4ｿｼｾﾊﾟﾚｰﾄ 1/16W +-5% ﾃｰﾋﾟﾝｸﾞ</v>
          </cell>
          <cell r="BI114">
            <v>20050521</v>
          </cell>
          <cell r="BJ114" t="str">
            <v>J</v>
          </cell>
          <cell r="BK114" t="str">
            <v>J</v>
          </cell>
          <cell r="BM114">
            <v>0</v>
          </cell>
        </row>
        <row r="115">
          <cell r="B115" t="str">
            <v>517T757</v>
          </cell>
          <cell r="C115">
            <v>1710</v>
          </cell>
          <cell r="D115" t="str">
            <v>S2G</v>
          </cell>
          <cell r="F115">
            <v>0</v>
          </cell>
          <cell r="G115">
            <v>21</v>
          </cell>
          <cell r="H115" t="str">
            <v>ZDF</v>
          </cell>
          <cell r="I115" t="str">
            <v>H</v>
          </cell>
          <cell r="J115" t="str">
            <v>JF</v>
          </cell>
          <cell r="L115" t="str">
            <v>PC</v>
          </cell>
          <cell r="N115">
            <v>0</v>
          </cell>
          <cell r="O115">
            <v>0</v>
          </cell>
          <cell r="Q115">
            <v>0</v>
          </cell>
          <cell r="R115">
            <v>0</v>
          </cell>
          <cell r="T115" t="str">
            <v>2A</v>
          </cell>
          <cell r="U115" t="str">
            <v>M23</v>
          </cell>
          <cell r="V115" t="str">
            <v>I</v>
          </cell>
          <cell r="Y115">
            <v>30</v>
          </cell>
          <cell r="Z115">
            <v>5</v>
          </cell>
          <cell r="AA115" t="str">
            <v>X0</v>
          </cell>
          <cell r="AB115">
            <v>0.38</v>
          </cell>
          <cell r="AC115">
            <v>5000</v>
          </cell>
          <cell r="AD115" t="str">
            <v>WB</v>
          </cell>
          <cell r="AE115">
            <v>5000</v>
          </cell>
          <cell r="AF115">
            <v>0</v>
          </cell>
          <cell r="AG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Z115">
            <v>0</v>
          </cell>
          <cell r="BA115">
            <v>0</v>
          </cell>
          <cell r="BB115">
            <v>0</v>
          </cell>
          <cell r="BC115">
            <v>20041201</v>
          </cell>
          <cell r="BD115" t="str">
            <v>購入倉庫品</v>
          </cell>
          <cell r="BE115" t="str">
            <v>NCR164000V[PLC]</v>
          </cell>
          <cell r="BG115" t="str">
            <v>ﾈｯﾄﾜｰｸﾃｲｺｳ               R-MODULE</v>
          </cell>
          <cell r="BH115" t="str">
            <v>PLC200Mｲｶﾞｲ ｼﾖｳｷﾝｼ ﾃｲｺｳ ﾃｲｺｳﾓｼﾞｭｰﾙ 1/16W 0ｵｰﾑ +-5% 4ｿｼﾄﾞｸﾘﾂ</v>
          </cell>
          <cell r="BI115">
            <v>20050521</v>
          </cell>
          <cell r="BJ115" t="str">
            <v>I</v>
          </cell>
          <cell r="BK115" t="str">
            <v>J</v>
          </cell>
          <cell r="BM115">
            <v>0</v>
          </cell>
        </row>
        <row r="116">
          <cell r="B116" t="str">
            <v>517T758</v>
          </cell>
          <cell r="C116">
            <v>1710</v>
          </cell>
          <cell r="D116" t="str">
            <v>S2G</v>
          </cell>
          <cell r="F116">
            <v>0</v>
          </cell>
          <cell r="G116">
            <v>21</v>
          </cell>
          <cell r="H116" t="str">
            <v>ZDF</v>
          </cell>
          <cell r="I116" t="str">
            <v>H</v>
          </cell>
          <cell r="J116" t="str">
            <v>JF</v>
          </cell>
          <cell r="L116" t="str">
            <v>PC</v>
          </cell>
          <cell r="N116">
            <v>0</v>
          </cell>
          <cell r="O116">
            <v>0</v>
          </cell>
          <cell r="Q116">
            <v>0</v>
          </cell>
          <cell r="R116">
            <v>0</v>
          </cell>
          <cell r="T116" t="str">
            <v>2A</v>
          </cell>
          <cell r="U116" t="str">
            <v>M23</v>
          </cell>
          <cell r="V116" t="str">
            <v>I</v>
          </cell>
          <cell r="Y116">
            <v>28</v>
          </cell>
          <cell r="Z116">
            <v>5</v>
          </cell>
          <cell r="AA116" t="str">
            <v>X0</v>
          </cell>
          <cell r="AB116">
            <v>0.36</v>
          </cell>
          <cell r="AC116">
            <v>5000</v>
          </cell>
          <cell r="AD116" t="str">
            <v>WB</v>
          </cell>
          <cell r="AE116">
            <v>5000</v>
          </cell>
          <cell r="AF116">
            <v>0</v>
          </cell>
          <cell r="AG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Z116">
            <v>0</v>
          </cell>
          <cell r="BA116">
            <v>0</v>
          </cell>
          <cell r="BB116">
            <v>0</v>
          </cell>
          <cell r="BC116">
            <v>20041201</v>
          </cell>
          <cell r="BD116" t="str">
            <v>購入倉庫品</v>
          </cell>
          <cell r="BE116" t="str">
            <v>NCR164220JV[PLC]</v>
          </cell>
          <cell r="BG116" t="str">
            <v>ﾈｯﾄﾜｰｸﾃｲｺｳ               R-MODULE</v>
          </cell>
          <cell r="BH116" t="str">
            <v>PLC200Mｲｶﾞｲ ｼﾖｳｷﾝｼ ﾃｲｺｳ ﾃｲｺｳﾓｼﾞｭｰﾙ 1/16W 220ｵｰﾑ +-5% 4ｿｼﾄﾞｸﾘﾂ</v>
          </cell>
          <cell r="BI116">
            <v>20050521</v>
          </cell>
          <cell r="BJ116" t="str">
            <v>I</v>
          </cell>
          <cell r="BK116" t="str">
            <v>J</v>
          </cell>
          <cell r="BM116">
            <v>0</v>
          </cell>
        </row>
        <row r="117">
          <cell r="B117" t="str">
            <v>517T759</v>
          </cell>
          <cell r="C117">
            <v>1710</v>
          </cell>
          <cell r="D117" t="str">
            <v>S2G</v>
          </cell>
          <cell r="F117">
            <v>0</v>
          </cell>
          <cell r="G117">
            <v>21</v>
          </cell>
          <cell r="H117" t="str">
            <v>ZDF</v>
          </cell>
          <cell r="I117" t="str">
            <v>H</v>
          </cell>
          <cell r="J117" t="str">
            <v>JF</v>
          </cell>
          <cell r="L117" t="str">
            <v>PC</v>
          </cell>
          <cell r="N117">
            <v>0</v>
          </cell>
          <cell r="O117">
            <v>0</v>
          </cell>
          <cell r="Q117">
            <v>0</v>
          </cell>
          <cell r="R117">
            <v>0</v>
          </cell>
          <cell r="T117" t="str">
            <v>2A</v>
          </cell>
          <cell r="U117" t="str">
            <v>M21</v>
          </cell>
          <cell r="V117" t="str">
            <v>I</v>
          </cell>
          <cell r="Y117">
            <v>30</v>
          </cell>
          <cell r="Z117">
            <v>5</v>
          </cell>
          <cell r="AA117" t="str">
            <v>X0</v>
          </cell>
          <cell r="AB117">
            <v>0.38</v>
          </cell>
          <cell r="AC117">
            <v>5000</v>
          </cell>
          <cell r="AD117" t="str">
            <v>WB</v>
          </cell>
          <cell r="AE117">
            <v>5000</v>
          </cell>
          <cell r="AF117">
            <v>0</v>
          </cell>
          <cell r="AG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Z117">
            <v>0</v>
          </cell>
          <cell r="BA117">
            <v>0</v>
          </cell>
          <cell r="BB117">
            <v>0</v>
          </cell>
          <cell r="BC117">
            <v>20041201</v>
          </cell>
          <cell r="BD117" t="str">
            <v>購入倉庫品</v>
          </cell>
          <cell r="BE117" t="str">
            <v>NCR164472JV[PLC]</v>
          </cell>
          <cell r="BG117" t="str">
            <v>ﾓｼﾞｭｰﾙﾃｲｺｳ               R-MODULE</v>
          </cell>
          <cell r="BH117" t="str">
            <v>PLC200Mｲｶﾞｲ ｼﾖｳｷﾝｼ 4ｿｼ ﾄﾞｸﾘﾂ 4.7KOHM 1/16W +-5%</v>
          </cell>
          <cell r="BI117">
            <v>20050521</v>
          </cell>
          <cell r="BJ117" t="str">
            <v>I</v>
          </cell>
          <cell r="BK117" t="str">
            <v>J</v>
          </cell>
          <cell r="BM117">
            <v>0</v>
          </cell>
        </row>
        <row r="118">
          <cell r="B118" t="str">
            <v>517T760</v>
          </cell>
          <cell r="C118">
            <v>1710</v>
          </cell>
          <cell r="D118" t="str">
            <v>S2G</v>
          </cell>
          <cell r="F118">
            <v>0</v>
          </cell>
          <cell r="G118">
            <v>21</v>
          </cell>
          <cell r="H118" t="str">
            <v>ZDF</v>
          </cell>
          <cell r="I118" t="str">
            <v>H</v>
          </cell>
          <cell r="J118" t="str">
            <v>JF</v>
          </cell>
          <cell r="L118" t="str">
            <v>PC</v>
          </cell>
          <cell r="N118">
            <v>0</v>
          </cell>
          <cell r="O118">
            <v>0</v>
          </cell>
          <cell r="Q118">
            <v>0</v>
          </cell>
          <cell r="R118">
            <v>0</v>
          </cell>
          <cell r="T118" t="str">
            <v>2A</v>
          </cell>
          <cell r="U118" t="str">
            <v>M21</v>
          </cell>
          <cell r="V118" t="str">
            <v>I</v>
          </cell>
          <cell r="Y118">
            <v>30</v>
          </cell>
          <cell r="Z118">
            <v>5</v>
          </cell>
          <cell r="AA118" t="str">
            <v>X0</v>
          </cell>
          <cell r="AB118">
            <v>15</v>
          </cell>
          <cell r="AC118">
            <v>1000</v>
          </cell>
          <cell r="AD118" t="str">
            <v>WB</v>
          </cell>
          <cell r="AE118">
            <v>1000</v>
          </cell>
          <cell r="AF118">
            <v>0</v>
          </cell>
          <cell r="AG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Z118">
            <v>0</v>
          </cell>
          <cell r="BA118">
            <v>0</v>
          </cell>
          <cell r="BB118">
            <v>0</v>
          </cell>
          <cell r="BC118">
            <v>20041201</v>
          </cell>
          <cell r="BD118" t="str">
            <v>購入倉庫品</v>
          </cell>
          <cell r="BE118" t="str">
            <v>SL1TTE33L0F[PLC]</v>
          </cell>
          <cell r="BG118" t="str">
            <v>ﾁｯﾌﾟﾃｲｺｳ(ｷﾝｿﾞｸ)          RNT-METAL</v>
          </cell>
          <cell r="BH118" t="str">
            <v>PLC200Mｲｶﾞｲ ｼﾖｳｷﾝｼ 1W 33MOHM +-1% 100PPM/K 6432ｻｲｽﾞ PB-FREE ﾃｰﾋﾟﾝｸﾞ</v>
          </cell>
          <cell r="BI118">
            <v>20050521</v>
          </cell>
          <cell r="BJ118" t="str">
            <v>I</v>
          </cell>
          <cell r="BK118" t="str">
            <v>J</v>
          </cell>
          <cell r="BM118">
            <v>0</v>
          </cell>
        </row>
        <row r="119">
          <cell r="B119" t="str">
            <v>526W495</v>
          </cell>
          <cell r="C119">
            <v>1710</v>
          </cell>
          <cell r="D119" t="str">
            <v>S2G</v>
          </cell>
          <cell r="F119">
            <v>0</v>
          </cell>
          <cell r="G119">
            <v>21</v>
          </cell>
          <cell r="H119" t="str">
            <v>ZDF</v>
          </cell>
          <cell r="I119" t="str">
            <v>H</v>
          </cell>
          <cell r="J119" t="str">
            <v>JF</v>
          </cell>
          <cell r="L119" t="str">
            <v>PC</v>
          </cell>
          <cell r="N119">
            <v>0</v>
          </cell>
          <cell r="O119">
            <v>0</v>
          </cell>
          <cell r="Q119">
            <v>0</v>
          </cell>
          <cell r="R119">
            <v>0</v>
          </cell>
          <cell r="T119" t="str">
            <v>2A</v>
          </cell>
          <cell r="U119" t="str">
            <v>M42</v>
          </cell>
          <cell r="V119" t="str">
            <v>I</v>
          </cell>
          <cell r="Y119">
            <v>30</v>
          </cell>
          <cell r="Z119">
            <v>5</v>
          </cell>
          <cell r="AA119" t="str">
            <v>X0</v>
          </cell>
          <cell r="AB119">
            <v>2.5499999999999998</v>
          </cell>
          <cell r="AC119">
            <v>3000</v>
          </cell>
          <cell r="AD119" t="str">
            <v>WB</v>
          </cell>
          <cell r="AE119">
            <v>3000</v>
          </cell>
          <cell r="AF119">
            <v>0</v>
          </cell>
          <cell r="AG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Z119">
            <v>0</v>
          </cell>
          <cell r="BA119">
            <v>0</v>
          </cell>
          <cell r="BB119">
            <v>0</v>
          </cell>
          <cell r="BC119">
            <v>20041201</v>
          </cell>
          <cell r="BD119" t="str">
            <v>購入倉庫品</v>
          </cell>
          <cell r="BE119" t="str">
            <v>GRM31MB11C225KA35L[PLC]</v>
          </cell>
          <cell r="BG119" t="str">
            <v>ｾﾗﾐｯｸｺﾝﾃﾞﾝ               CT-CERAMI</v>
          </cell>
          <cell r="BH119" t="str">
            <v>PLC200Mｲｶﾞｲ ｼﾖｳｷﾝｼ 16V 2.2UF +-10%  ﾃ-ﾋﾟﾝｸﾞ</v>
          </cell>
          <cell r="BI119">
            <v>20050521</v>
          </cell>
          <cell r="BJ119" t="str">
            <v>I</v>
          </cell>
          <cell r="BK119" t="str">
            <v>J</v>
          </cell>
          <cell r="BM119">
            <v>0</v>
          </cell>
        </row>
        <row r="120">
          <cell r="B120" t="str">
            <v>531Y426</v>
          </cell>
          <cell r="C120">
            <v>1710</v>
          </cell>
          <cell r="D120" t="str">
            <v>S2G</v>
          </cell>
          <cell r="F120">
            <v>0</v>
          </cell>
          <cell r="G120">
            <v>25</v>
          </cell>
          <cell r="H120" t="str">
            <v>ZDF</v>
          </cell>
          <cell r="I120" t="str">
            <v>W</v>
          </cell>
          <cell r="J120" t="str">
            <v>JB</v>
          </cell>
          <cell r="L120" t="str">
            <v>PC</v>
          </cell>
          <cell r="N120">
            <v>0</v>
          </cell>
          <cell r="O120">
            <v>0</v>
          </cell>
          <cell r="Q120">
            <v>0</v>
          </cell>
          <cell r="R120">
            <v>0</v>
          </cell>
          <cell r="S120" t="str">
            <v>211RT212</v>
          </cell>
          <cell r="T120" t="str">
            <v>2A</v>
          </cell>
          <cell r="U120" t="str">
            <v>M42</v>
          </cell>
          <cell r="V120" t="str">
            <v>Z</v>
          </cell>
          <cell r="X120" t="str">
            <v>X</v>
          </cell>
          <cell r="Y120">
            <v>45</v>
          </cell>
          <cell r="Z120">
            <v>5</v>
          </cell>
          <cell r="AA120" t="str">
            <v>PD</v>
          </cell>
          <cell r="AB120">
            <v>0.3</v>
          </cell>
          <cell r="AC120">
            <v>4000</v>
          </cell>
          <cell r="AD120" t="str">
            <v>WB</v>
          </cell>
          <cell r="AE120">
            <v>4000</v>
          </cell>
          <cell r="AF120">
            <v>0</v>
          </cell>
          <cell r="AG120">
            <v>0</v>
          </cell>
          <cell r="AJ120">
            <v>6398</v>
          </cell>
          <cell r="AK120">
            <v>1919</v>
          </cell>
          <cell r="AL120">
            <v>6398</v>
          </cell>
          <cell r="AM120">
            <v>0</v>
          </cell>
          <cell r="AN120">
            <v>0</v>
          </cell>
          <cell r="AO120">
            <v>6416</v>
          </cell>
          <cell r="AP120">
            <v>1924</v>
          </cell>
          <cell r="AQ120">
            <v>230.67</v>
          </cell>
          <cell r="AR120">
            <v>115.33</v>
          </cell>
          <cell r="AS120">
            <v>0</v>
          </cell>
          <cell r="AT120">
            <v>104</v>
          </cell>
          <cell r="AU120">
            <v>32</v>
          </cell>
          <cell r="AV120">
            <v>0</v>
          </cell>
          <cell r="AW120">
            <v>20050516</v>
          </cell>
          <cell r="AZ120">
            <v>0</v>
          </cell>
          <cell r="BA120">
            <v>0</v>
          </cell>
          <cell r="BB120">
            <v>0</v>
          </cell>
          <cell r="BC120">
            <v>20041122</v>
          </cell>
          <cell r="BD120" t="str">
            <v>ロット制約品</v>
          </cell>
          <cell r="BE120" t="str">
            <v>GRM1882C1H470JA01D(PLC)</v>
          </cell>
          <cell r="BG120" t="str">
            <v>C                        C</v>
          </cell>
          <cell r="BI120">
            <v>20050521</v>
          </cell>
          <cell r="BJ120" t="str">
            <v>J</v>
          </cell>
          <cell r="BK120" t="str">
            <v>J</v>
          </cell>
          <cell r="BM120">
            <v>0</v>
          </cell>
        </row>
        <row r="121">
          <cell r="B121" t="str">
            <v>531Y497</v>
          </cell>
          <cell r="C121">
            <v>1710</v>
          </cell>
          <cell r="D121" t="str">
            <v>S2G</v>
          </cell>
          <cell r="F121">
            <v>0</v>
          </cell>
          <cell r="G121">
            <v>21</v>
          </cell>
          <cell r="H121" t="str">
            <v>ZDF</v>
          </cell>
          <cell r="I121" t="str">
            <v>H</v>
          </cell>
          <cell r="J121" t="str">
            <v>JF</v>
          </cell>
          <cell r="L121" t="str">
            <v>PC</v>
          </cell>
          <cell r="N121">
            <v>0</v>
          </cell>
          <cell r="O121">
            <v>0</v>
          </cell>
          <cell r="Q121">
            <v>0</v>
          </cell>
          <cell r="R121">
            <v>0</v>
          </cell>
          <cell r="T121" t="str">
            <v>2A</v>
          </cell>
          <cell r="U121" t="str">
            <v>M35</v>
          </cell>
          <cell r="V121" t="str">
            <v>I</v>
          </cell>
          <cell r="Y121">
            <v>45</v>
          </cell>
          <cell r="Z121">
            <v>5</v>
          </cell>
          <cell r="AA121" t="str">
            <v>X0</v>
          </cell>
          <cell r="AB121">
            <v>37.5</v>
          </cell>
          <cell r="AC121">
            <v>1000</v>
          </cell>
          <cell r="AD121" t="str">
            <v>WB</v>
          </cell>
          <cell r="AE121">
            <v>1000</v>
          </cell>
          <cell r="AF121">
            <v>0</v>
          </cell>
          <cell r="AG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Z121">
            <v>0</v>
          </cell>
          <cell r="BA121">
            <v>0</v>
          </cell>
          <cell r="BB121">
            <v>0</v>
          </cell>
          <cell r="BC121">
            <v>20041201</v>
          </cell>
          <cell r="BD121" t="str">
            <v>購入倉庫品</v>
          </cell>
          <cell r="BE121" t="str">
            <v>TMCTXF1V106MTR[PLC]</v>
          </cell>
          <cell r="BG121" t="str">
            <v>ﾀﾝﾀﾙｺﾝ                   CST-TANTAL</v>
          </cell>
          <cell r="BH121" t="str">
            <v>PLC200Mｲｶﾞｲ ｼﾖｳｷﾝｼ 35V 10UF +-20%</v>
          </cell>
          <cell r="BI121">
            <v>20050521</v>
          </cell>
          <cell r="BJ121" t="str">
            <v>I</v>
          </cell>
          <cell r="BK121" t="str">
            <v>J</v>
          </cell>
          <cell r="BM121">
            <v>0</v>
          </cell>
        </row>
        <row r="122">
          <cell r="B122" t="str">
            <v>531Y498</v>
          </cell>
          <cell r="C122">
            <v>1710</v>
          </cell>
          <cell r="D122" t="str">
            <v>S2G</v>
          </cell>
          <cell r="F122">
            <v>0</v>
          </cell>
          <cell r="G122">
            <v>21</v>
          </cell>
          <cell r="H122" t="str">
            <v>ZDF</v>
          </cell>
          <cell r="I122" t="str">
            <v>H</v>
          </cell>
          <cell r="J122" t="str">
            <v>JF</v>
          </cell>
          <cell r="L122" t="str">
            <v>PC</v>
          </cell>
          <cell r="N122">
            <v>0</v>
          </cell>
          <cell r="O122">
            <v>0</v>
          </cell>
          <cell r="Q122">
            <v>0</v>
          </cell>
          <cell r="R122">
            <v>0</v>
          </cell>
          <cell r="T122" t="str">
            <v>2A</v>
          </cell>
          <cell r="U122" t="str">
            <v>M35</v>
          </cell>
          <cell r="V122" t="str">
            <v>I</v>
          </cell>
          <cell r="Y122">
            <v>60</v>
          </cell>
          <cell r="Z122">
            <v>5</v>
          </cell>
          <cell r="AA122" t="str">
            <v>X0</v>
          </cell>
          <cell r="AB122">
            <v>0.56000000000000005</v>
          </cell>
          <cell r="AC122">
            <v>4000</v>
          </cell>
          <cell r="AD122" t="str">
            <v>WB</v>
          </cell>
          <cell r="AE122">
            <v>4000</v>
          </cell>
          <cell r="AF122">
            <v>0</v>
          </cell>
          <cell r="AG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Z122">
            <v>0</v>
          </cell>
          <cell r="BA122">
            <v>0</v>
          </cell>
          <cell r="BB122">
            <v>0</v>
          </cell>
          <cell r="BC122">
            <v>20041201</v>
          </cell>
          <cell r="BD122" t="str">
            <v>購入倉庫品</v>
          </cell>
          <cell r="BE122" t="str">
            <v>GRM1882C1H100GA01D[PLC]</v>
          </cell>
          <cell r="BG122" t="str">
            <v>ﾀﾝﾀﾙｺﾝ                   CST-TANTAL</v>
          </cell>
          <cell r="BH122" t="str">
            <v>PLC200Mｲｶﾞｲ ｼﾖｳｷﾝｼ 35V 10UF +-20%</v>
          </cell>
          <cell r="BI122">
            <v>20050521</v>
          </cell>
          <cell r="BJ122" t="str">
            <v>I</v>
          </cell>
          <cell r="BK122" t="str">
            <v>J</v>
          </cell>
          <cell r="BM122">
            <v>0</v>
          </cell>
        </row>
        <row r="123">
          <cell r="B123" t="str">
            <v>531Y499</v>
          </cell>
          <cell r="C123">
            <v>1710</v>
          </cell>
          <cell r="D123" t="str">
            <v>S2G</v>
          </cell>
          <cell r="F123">
            <v>0</v>
          </cell>
          <cell r="G123">
            <v>21</v>
          </cell>
          <cell r="H123" t="str">
            <v>ZDF</v>
          </cell>
          <cell r="I123" t="str">
            <v>H</v>
          </cell>
          <cell r="J123" t="str">
            <v>JF</v>
          </cell>
          <cell r="L123" t="str">
            <v>PC</v>
          </cell>
          <cell r="N123">
            <v>0</v>
          </cell>
          <cell r="O123">
            <v>0</v>
          </cell>
          <cell r="Q123">
            <v>0</v>
          </cell>
          <cell r="R123">
            <v>0</v>
          </cell>
          <cell r="T123" t="str">
            <v>2A</v>
          </cell>
          <cell r="U123" t="str">
            <v>M33C</v>
          </cell>
          <cell r="V123" t="str">
            <v>I</v>
          </cell>
          <cell r="Y123">
            <v>60</v>
          </cell>
          <cell r="Z123">
            <v>5</v>
          </cell>
          <cell r="AA123" t="str">
            <v>X0</v>
          </cell>
          <cell r="AB123">
            <v>0.56000000000000005</v>
          </cell>
          <cell r="AC123">
            <v>4000</v>
          </cell>
          <cell r="AD123" t="str">
            <v>WB</v>
          </cell>
          <cell r="AE123">
            <v>4000</v>
          </cell>
          <cell r="AF123">
            <v>0</v>
          </cell>
          <cell r="AG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Z123">
            <v>0</v>
          </cell>
          <cell r="BA123">
            <v>0</v>
          </cell>
          <cell r="BB123">
            <v>0</v>
          </cell>
          <cell r="BC123">
            <v>20041201</v>
          </cell>
          <cell r="BD123" t="str">
            <v>購入倉庫品</v>
          </cell>
          <cell r="BE123" t="str">
            <v>GRM1882C1H101GA01D[PLC]</v>
          </cell>
          <cell r="BG123" t="str">
            <v>ｾﾗｺﾝ(ﾎｼｮｳ)               CCT-CERAMI</v>
          </cell>
          <cell r="BH123" t="str">
            <v>PLC200Mｲｶﾞｲ ｼﾖｳｷﾝｼ 100P 50V +-2%</v>
          </cell>
          <cell r="BI123">
            <v>20050521</v>
          </cell>
          <cell r="BJ123" t="str">
            <v>I</v>
          </cell>
          <cell r="BK123" t="str">
            <v>J</v>
          </cell>
          <cell r="BM123">
            <v>0</v>
          </cell>
        </row>
        <row r="124">
          <cell r="B124" t="str">
            <v>531Y500</v>
          </cell>
          <cell r="C124">
            <v>1710</v>
          </cell>
          <cell r="D124" t="str">
            <v>S2G</v>
          </cell>
          <cell r="F124">
            <v>0</v>
          </cell>
          <cell r="G124">
            <v>21</v>
          </cell>
          <cell r="H124" t="str">
            <v>ZDF</v>
          </cell>
          <cell r="I124" t="str">
            <v>H</v>
          </cell>
          <cell r="J124" t="str">
            <v>JF</v>
          </cell>
          <cell r="L124" t="str">
            <v>PC</v>
          </cell>
          <cell r="N124">
            <v>0</v>
          </cell>
          <cell r="O124">
            <v>0</v>
          </cell>
          <cell r="Q124">
            <v>0</v>
          </cell>
          <cell r="R124">
            <v>0</v>
          </cell>
          <cell r="T124" t="str">
            <v>2A</v>
          </cell>
          <cell r="U124" t="str">
            <v>M33C</v>
          </cell>
          <cell r="V124" t="str">
            <v>I</v>
          </cell>
          <cell r="Y124">
            <v>30</v>
          </cell>
          <cell r="Z124">
            <v>5</v>
          </cell>
          <cell r="AA124" t="str">
            <v>X0</v>
          </cell>
          <cell r="AB124">
            <v>0.7</v>
          </cell>
          <cell r="AC124">
            <v>4000</v>
          </cell>
          <cell r="AD124" t="str">
            <v>WB</v>
          </cell>
          <cell r="AE124">
            <v>4000</v>
          </cell>
          <cell r="AF124">
            <v>0</v>
          </cell>
          <cell r="AG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Z124">
            <v>0</v>
          </cell>
          <cell r="BA124">
            <v>0</v>
          </cell>
          <cell r="BB124">
            <v>0</v>
          </cell>
          <cell r="BC124">
            <v>20041201</v>
          </cell>
          <cell r="BD124" t="str">
            <v>購入倉庫品</v>
          </cell>
          <cell r="BE124" t="str">
            <v>GRM1882C1H102JA01D[PLC]</v>
          </cell>
          <cell r="BG124" t="str">
            <v>ｾﾗｺﾝ(ﾎｼｮｳ)               CKT-CERAMI</v>
          </cell>
          <cell r="BH124" t="str">
            <v>PLC200Mｲｶﾞｲ ｼﾖｳｷﾝｼ 50V 1000PF  +-5%  ﾃｰﾋﾟﾝｸﾞﾋﾝ ﾒｯｷﾋﾝ</v>
          </cell>
          <cell r="BI124">
            <v>20050521</v>
          </cell>
          <cell r="BJ124" t="str">
            <v>I</v>
          </cell>
          <cell r="BK124" t="str">
            <v>J</v>
          </cell>
          <cell r="BM124">
            <v>0</v>
          </cell>
        </row>
        <row r="125">
          <cell r="B125" t="str">
            <v>531Y501</v>
          </cell>
          <cell r="C125">
            <v>1710</v>
          </cell>
          <cell r="D125" t="str">
            <v>S2G</v>
          </cell>
          <cell r="F125">
            <v>0</v>
          </cell>
          <cell r="G125">
            <v>21</v>
          </cell>
          <cell r="H125" t="str">
            <v>ZDF</v>
          </cell>
          <cell r="I125" t="str">
            <v>H</v>
          </cell>
          <cell r="J125" t="str">
            <v>JF</v>
          </cell>
          <cell r="L125" t="str">
            <v>PC</v>
          </cell>
          <cell r="N125">
            <v>0</v>
          </cell>
          <cell r="O125">
            <v>0</v>
          </cell>
          <cell r="Q125">
            <v>0</v>
          </cell>
          <cell r="R125">
            <v>0</v>
          </cell>
          <cell r="T125" t="str">
            <v>2A</v>
          </cell>
          <cell r="U125" t="str">
            <v>M33C</v>
          </cell>
          <cell r="V125" t="str">
            <v>I</v>
          </cell>
          <cell r="Y125">
            <v>60</v>
          </cell>
          <cell r="Z125">
            <v>5</v>
          </cell>
          <cell r="AA125" t="str">
            <v>X0</v>
          </cell>
          <cell r="AB125">
            <v>0.56000000000000005</v>
          </cell>
          <cell r="AC125">
            <v>4000</v>
          </cell>
          <cell r="AD125" t="str">
            <v>WB</v>
          </cell>
          <cell r="AE125">
            <v>4000</v>
          </cell>
          <cell r="AF125">
            <v>0</v>
          </cell>
          <cell r="AG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Z125">
            <v>0</v>
          </cell>
          <cell r="BA125">
            <v>0</v>
          </cell>
          <cell r="BB125">
            <v>0</v>
          </cell>
          <cell r="BC125">
            <v>20041201</v>
          </cell>
          <cell r="BD125" t="str">
            <v>購入倉庫品</v>
          </cell>
          <cell r="BE125" t="str">
            <v>GRM1882C1H150GA01D[PLC]</v>
          </cell>
          <cell r="BG125" t="str">
            <v>ｾﾗｺﾝ(ﾎｼｮｳ)               CCT-CERAMI</v>
          </cell>
          <cell r="BH125" t="str">
            <v>PLC200Mｲｶﾞｲ ｼﾖｳｷﾝｼ 15P 50V +-2%</v>
          </cell>
          <cell r="BI125">
            <v>20050521</v>
          </cell>
          <cell r="BJ125" t="str">
            <v>I</v>
          </cell>
          <cell r="BK125" t="str">
            <v>J</v>
          </cell>
          <cell r="BM125">
            <v>0</v>
          </cell>
        </row>
        <row r="126">
          <cell r="B126" t="str">
            <v>531Y502</v>
          </cell>
          <cell r="C126">
            <v>1710</v>
          </cell>
          <cell r="D126" t="str">
            <v>S2G</v>
          </cell>
          <cell r="F126">
            <v>0</v>
          </cell>
          <cell r="G126">
            <v>21</v>
          </cell>
          <cell r="H126" t="str">
            <v>ZDF</v>
          </cell>
          <cell r="I126" t="str">
            <v>H</v>
          </cell>
          <cell r="J126" t="str">
            <v>JF</v>
          </cell>
          <cell r="L126" t="str">
            <v>PC</v>
          </cell>
          <cell r="N126">
            <v>0</v>
          </cell>
          <cell r="O126">
            <v>0</v>
          </cell>
          <cell r="Q126">
            <v>0</v>
          </cell>
          <cell r="R126">
            <v>0</v>
          </cell>
          <cell r="T126" t="str">
            <v>2A</v>
          </cell>
          <cell r="U126" t="str">
            <v>M33C</v>
          </cell>
          <cell r="V126" t="str">
            <v>I</v>
          </cell>
          <cell r="Y126">
            <v>60</v>
          </cell>
          <cell r="Z126">
            <v>5</v>
          </cell>
          <cell r="AA126" t="str">
            <v>X0</v>
          </cell>
          <cell r="AB126">
            <v>0.56000000000000005</v>
          </cell>
          <cell r="AC126">
            <v>4000</v>
          </cell>
          <cell r="AD126" t="str">
            <v>WB</v>
          </cell>
          <cell r="AE126">
            <v>4000</v>
          </cell>
          <cell r="AF126">
            <v>0</v>
          </cell>
          <cell r="AG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Z126">
            <v>0</v>
          </cell>
          <cell r="BA126">
            <v>0</v>
          </cell>
          <cell r="BB126">
            <v>0</v>
          </cell>
          <cell r="BC126">
            <v>20041201</v>
          </cell>
          <cell r="BD126" t="str">
            <v>購入倉庫品</v>
          </cell>
          <cell r="BE126" t="str">
            <v>GRM1882C1H220GA01D[PLC]</v>
          </cell>
          <cell r="BG126" t="str">
            <v>ｾﾗｺﾝ(ﾎｼｮｳ)               CCT-CERAMI</v>
          </cell>
          <cell r="BH126" t="str">
            <v>PLC200Mｲｶﾞｲ ｼﾖｳｷﾝｼ 22P 50V +-2%</v>
          </cell>
          <cell r="BI126">
            <v>20050521</v>
          </cell>
          <cell r="BJ126" t="str">
            <v>I</v>
          </cell>
          <cell r="BK126" t="str">
            <v>J</v>
          </cell>
          <cell r="BM126">
            <v>0</v>
          </cell>
        </row>
        <row r="127">
          <cell r="B127" t="str">
            <v>531Y503</v>
          </cell>
          <cell r="C127">
            <v>1710</v>
          </cell>
          <cell r="D127" t="str">
            <v>S2G</v>
          </cell>
          <cell r="F127">
            <v>0</v>
          </cell>
          <cell r="G127">
            <v>21</v>
          </cell>
          <cell r="H127" t="str">
            <v>ZDF</v>
          </cell>
          <cell r="I127" t="str">
            <v>H</v>
          </cell>
          <cell r="J127" t="str">
            <v>JF</v>
          </cell>
          <cell r="L127" t="str">
            <v>PC</v>
          </cell>
          <cell r="N127">
            <v>0</v>
          </cell>
          <cell r="O127">
            <v>0</v>
          </cell>
          <cell r="Q127">
            <v>0</v>
          </cell>
          <cell r="R127">
            <v>0</v>
          </cell>
          <cell r="T127" t="str">
            <v>2A</v>
          </cell>
          <cell r="U127" t="str">
            <v>M33C</v>
          </cell>
          <cell r="V127" t="str">
            <v>I</v>
          </cell>
          <cell r="Y127">
            <v>30</v>
          </cell>
          <cell r="Z127">
            <v>5</v>
          </cell>
          <cell r="AA127" t="str">
            <v>X0</v>
          </cell>
          <cell r="AB127">
            <v>0.28999999999999998</v>
          </cell>
          <cell r="AC127">
            <v>4000</v>
          </cell>
          <cell r="AD127" t="str">
            <v>WB</v>
          </cell>
          <cell r="AE127">
            <v>4000</v>
          </cell>
          <cell r="AF127">
            <v>0</v>
          </cell>
          <cell r="AG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Z127">
            <v>0</v>
          </cell>
          <cell r="BA127">
            <v>0</v>
          </cell>
          <cell r="BB127">
            <v>0</v>
          </cell>
          <cell r="BC127">
            <v>20041201</v>
          </cell>
          <cell r="BD127" t="str">
            <v>購入倉庫品</v>
          </cell>
          <cell r="BE127" t="str">
            <v>GRM1882C1H220JA01D[PLC]</v>
          </cell>
          <cell r="BG127" t="str">
            <v>ｾﾗｺﾝ(ﾎｼｮｳ)               CKT-CERAMI</v>
          </cell>
          <cell r="BH127" t="str">
            <v>PLC200Mｲｶﾞｲ ｼﾖｳｷﾝｼ 50V 22PF  +-5%  ﾃｰﾋﾟﾝｸﾞﾋﾝ ﾒｯｷﾋﾝ</v>
          </cell>
          <cell r="BI127">
            <v>20050521</v>
          </cell>
          <cell r="BJ127" t="str">
            <v>I</v>
          </cell>
          <cell r="BK127" t="str">
            <v>J</v>
          </cell>
          <cell r="BM127">
            <v>0</v>
          </cell>
        </row>
        <row r="128">
          <cell r="B128" t="str">
            <v>531Y504</v>
          </cell>
          <cell r="C128">
            <v>1710</v>
          </cell>
          <cell r="D128" t="str">
            <v>S2G</v>
          </cell>
          <cell r="F128">
            <v>0</v>
          </cell>
          <cell r="G128">
            <v>21</v>
          </cell>
          <cell r="H128" t="str">
            <v>ZDF</v>
          </cell>
          <cell r="I128" t="str">
            <v>H</v>
          </cell>
          <cell r="J128" t="str">
            <v>JF</v>
          </cell>
          <cell r="L128" t="str">
            <v>PC</v>
          </cell>
          <cell r="N128">
            <v>0</v>
          </cell>
          <cell r="O128">
            <v>0</v>
          </cell>
          <cell r="Q128">
            <v>0</v>
          </cell>
          <cell r="R128">
            <v>0</v>
          </cell>
          <cell r="T128" t="str">
            <v>2A</v>
          </cell>
          <cell r="U128" t="str">
            <v>M33C</v>
          </cell>
          <cell r="V128" t="str">
            <v>I</v>
          </cell>
          <cell r="Y128">
            <v>60</v>
          </cell>
          <cell r="Z128">
            <v>5</v>
          </cell>
          <cell r="AA128" t="str">
            <v>X0</v>
          </cell>
          <cell r="AB128">
            <v>0.56000000000000005</v>
          </cell>
          <cell r="AC128">
            <v>4000</v>
          </cell>
          <cell r="AD128" t="str">
            <v>WB</v>
          </cell>
          <cell r="AE128">
            <v>4000</v>
          </cell>
          <cell r="AF128">
            <v>0</v>
          </cell>
          <cell r="AG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Z128">
            <v>0</v>
          </cell>
          <cell r="BA128">
            <v>0</v>
          </cell>
          <cell r="BB128">
            <v>0</v>
          </cell>
          <cell r="BC128">
            <v>20041201</v>
          </cell>
          <cell r="BD128" t="str">
            <v>購入倉庫品</v>
          </cell>
          <cell r="BE128" t="str">
            <v>GRM1882C1H270GA01D[PLC]</v>
          </cell>
          <cell r="BG128" t="str">
            <v>ｾﾗｺﾝ(ﾎｼｮｳ)               CCT-CERAMI</v>
          </cell>
          <cell r="BH128" t="str">
            <v>PLC200Mｲｶﾞｲ ｼﾖｳｷﾝｼ 27P 50V +-2%</v>
          </cell>
          <cell r="BI128">
            <v>20050521</v>
          </cell>
          <cell r="BJ128" t="str">
            <v>I</v>
          </cell>
          <cell r="BK128" t="str">
            <v>J</v>
          </cell>
          <cell r="BM128">
            <v>0</v>
          </cell>
        </row>
        <row r="129">
          <cell r="B129" t="str">
            <v>531Y505</v>
          </cell>
          <cell r="C129">
            <v>1710</v>
          </cell>
          <cell r="D129" t="str">
            <v>S2G</v>
          </cell>
          <cell r="F129">
            <v>0</v>
          </cell>
          <cell r="G129">
            <v>21</v>
          </cell>
          <cell r="H129" t="str">
            <v>ZDF</v>
          </cell>
          <cell r="I129" t="str">
            <v>H</v>
          </cell>
          <cell r="J129" t="str">
            <v>JF</v>
          </cell>
          <cell r="L129" t="str">
            <v>PC</v>
          </cell>
          <cell r="N129">
            <v>0</v>
          </cell>
          <cell r="O129">
            <v>0</v>
          </cell>
          <cell r="Q129">
            <v>0</v>
          </cell>
          <cell r="R129">
            <v>0</v>
          </cell>
          <cell r="T129" t="str">
            <v>2A</v>
          </cell>
          <cell r="U129" t="str">
            <v>M33C</v>
          </cell>
          <cell r="V129" t="str">
            <v>I</v>
          </cell>
          <cell r="Y129">
            <v>30</v>
          </cell>
          <cell r="Z129">
            <v>5</v>
          </cell>
          <cell r="AA129" t="str">
            <v>X0</v>
          </cell>
          <cell r="AB129">
            <v>0.33</v>
          </cell>
          <cell r="AC129">
            <v>4000</v>
          </cell>
          <cell r="AD129" t="str">
            <v>WB</v>
          </cell>
          <cell r="AE129">
            <v>4000</v>
          </cell>
          <cell r="AF129">
            <v>0</v>
          </cell>
          <cell r="AG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Z129">
            <v>0</v>
          </cell>
          <cell r="BA129">
            <v>0</v>
          </cell>
          <cell r="BB129">
            <v>0</v>
          </cell>
          <cell r="BC129">
            <v>20041201</v>
          </cell>
          <cell r="BD129" t="str">
            <v>購入倉庫品</v>
          </cell>
          <cell r="BE129" t="str">
            <v>GRM1882C1H270JA01D[PLC]</v>
          </cell>
          <cell r="BG129" t="str">
            <v>ｾﾗｺﾝ(ﾎｼｮｳ)               CKT-CERAMI</v>
          </cell>
          <cell r="BH129" t="str">
            <v>PLC200Mｲｶﾞｲ ｼﾖｳｷﾝｼ 50V 27PF  +-5%  ﾃｰﾋﾟﾝｸﾞﾋﾝ ﾒｯｷﾋﾝ</v>
          </cell>
          <cell r="BI129">
            <v>20050521</v>
          </cell>
          <cell r="BJ129" t="str">
            <v>I</v>
          </cell>
          <cell r="BK129" t="str">
            <v>J</v>
          </cell>
          <cell r="BM129">
            <v>0</v>
          </cell>
        </row>
        <row r="130">
          <cell r="B130" t="str">
            <v>531Y506</v>
          </cell>
          <cell r="C130">
            <v>1710</v>
          </cell>
          <cell r="D130" t="str">
            <v>S2G</v>
          </cell>
          <cell r="F130">
            <v>0</v>
          </cell>
          <cell r="G130">
            <v>21</v>
          </cell>
          <cell r="H130" t="str">
            <v>ZDF</v>
          </cell>
          <cell r="I130" t="str">
            <v>H</v>
          </cell>
          <cell r="J130" t="str">
            <v>JF</v>
          </cell>
          <cell r="L130" t="str">
            <v>PC</v>
          </cell>
          <cell r="N130">
            <v>0</v>
          </cell>
          <cell r="O130">
            <v>0</v>
          </cell>
          <cell r="Q130">
            <v>0</v>
          </cell>
          <cell r="R130">
            <v>0</v>
          </cell>
          <cell r="T130" t="str">
            <v>2A</v>
          </cell>
          <cell r="U130" t="str">
            <v>M33C</v>
          </cell>
          <cell r="V130" t="str">
            <v>I</v>
          </cell>
          <cell r="Y130">
            <v>60</v>
          </cell>
          <cell r="Z130">
            <v>5</v>
          </cell>
          <cell r="AA130" t="str">
            <v>X0</v>
          </cell>
          <cell r="AB130">
            <v>0.56000000000000005</v>
          </cell>
          <cell r="AC130">
            <v>4000</v>
          </cell>
          <cell r="AD130" t="str">
            <v>WB</v>
          </cell>
          <cell r="AE130">
            <v>4000</v>
          </cell>
          <cell r="AF130">
            <v>0</v>
          </cell>
          <cell r="AG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Z130">
            <v>0</v>
          </cell>
          <cell r="BA130">
            <v>0</v>
          </cell>
          <cell r="BB130">
            <v>0</v>
          </cell>
          <cell r="BC130">
            <v>20041201</v>
          </cell>
          <cell r="BD130" t="str">
            <v>購入倉庫品</v>
          </cell>
          <cell r="BE130" t="str">
            <v>GRM1882C1H330GA01D[PLC]</v>
          </cell>
          <cell r="BG130" t="str">
            <v>ｾﾗｺﾝ(ﾎｼｮｳ)               CCT-CERAMI</v>
          </cell>
          <cell r="BH130" t="str">
            <v>PLC200Mｲｶﾞｲ ｼﾖｳｷﾝｼ 33P 50V +-2%</v>
          </cell>
          <cell r="BI130">
            <v>20050521</v>
          </cell>
          <cell r="BJ130" t="str">
            <v>I</v>
          </cell>
          <cell r="BK130" t="str">
            <v>J</v>
          </cell>
          <cell r="BM130">
            <v>0</v>
          </cell>
        </row>
        <row r="131">
          <cell r="B131" t="str">
            <v>531Y507</v>
          </cell>
          <cell r="C131">
            <v>1710</v>
          </cell>
          <cell r="D131" t="str">
            <v>S2G</v>
          </cell>
          <cell r="F131">
            <v>0</v>
          </cell>
          <cell r="G131">
            <v>21</v>
          </cell>
          <cell r="H131" t="str">
            <v>ZDF</v>
          </cell>
          <cell r="I131" t="str">
            <v>H</v>
          </cell>
          <cell r="J131" t="str">
            <v>JF</v>
          </cell>
          <cell r="L131" t="str">
            <v>PC</v>
          </cell>
          <cell r="N131">
            <v>0</v>
          </cell>
          <cell r="O131">
            <v>0</v>
          </cell>
          <cell r="Q131">
            <v>0</v>
          </cell>
          <cell r="R131">
            <v>0</v>
          </cell>
          <cell r="T131" t="str">
            <v>2A</v>
          </cell>
          <cell r="U131" t="str">
            <v>M33C</v>
          </cell>
          <cell r="V131" t="str">
            <v>I</v>
          </cell>
          <cell r="Y131">
            <v>60</v>
          </cell>
          <cell r="Z131">
            <v>5</v>
          </cell>
          <cell r="AA131" t="str">
            <v>X0</v>
          </cell>
          <cell r="AB131">
            <v>0.79</v>
          </cell>
          <cell r="AC131">
            <v>4000</v>
          </cell>
          <cell r="AD131" t="str">
            <v>WB</v>
          </cell>
          <cell r="AE131">
            <v>4000</v>
          </cell>
          <cell r="AF131">
            <v>0</v>
          </cell>
          <cell r="AG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Z131">
            <v>0</v>
          </cell>
          <cell r="BA131">
            <v>0</v>
          </cell>
          <cell r="BB131">
            <v>0</v>
          </cell>
          <cell r="BC131">
            <v>20041201</v>
          </cell>
          <cell r="BD131" t="str">
            <v>購入倉庫品</v>
          </cell>
          <cell r="BE131" t="str">
            <v>GRM1882C1H331GA01D[PLC]</v>
          </cell>
          <cell r="BG131" t="str">
            <v>ｾﾗｺﾝ(ﾎｼｮｳ)               CCT-CERAMI</v>
          </cell>
          <cell r="BH131" t="str">
            <v>PLC200Mｲｶﾞｲ ｼﾖｳｷﾝｼ 330P 50V +-2%</v>
          </cell>
          <cell r="BI131">
            <v>20050521</v>
          </cell>
          <cell r="BJ131" t="str">
            <v>I</v>
          </cell>
          <cell r="BK131" t="str">
            <v>J</v>
          </cell>
          <cell r="BM131">
            <v>0</v>
          </cell>
        </row>
        <row r="132">
          <cell r="B132" t="str">
            <v>531Y508</v>
          </cell>
          <cell r="C132">
            <v>1710</v>
          </cell>
          <cell r="D132" t="str">
            <v>S2G</v>
          </cell>
          <cell r="F132">
            <v>0</v>
          </cell>
          <cell r="G132">
            <v>21</v>
          </cell>
          <cell r="H132" t="str">
            <v>ZDF</v>
          </cell>
          <cell r="I132" t="str">
            <v>W</v>
          </cell>
          <cell r="J132" t="str">
            <v>JF</v>
          </cell>
          <cell r="L132" t="str">
            <v>PC</v>
          </cell>
          <cell r="N132">
            <v>0</v>
          </cell>
          <cell r="O132">
            <v>0</v>
          </cell>
          <cell r="Q132">
            <v>0</v>
          </cell>
          <cell r="R132">
            <v>0</v>
          </cell>
          <cell r="T132" t="str">
            <v>2A</v>
          </cell>
          <cell r="U132" t="str">
            <v>M42</v>
          </cell>
          <cell r="V132" t="str">
            <v>I</v>
          </cell>
          <cell r="Y132">
            <v>45</v>
          </cell>
          <cell r="Z132">
            <v>5</v>
          </cell>
          <cell r="AA132" t="str">
            <v>X0</v>
          </cell>
          <cell r="AB132">
            <v>0.3</v>
          </cell>
          <cell r="AC132">
            <v>4000</v>
          </cell>
          <cell r="AD132" t="str">
            <v>WB</v>
          </cell>
          <cell r="AE132">
            <v>4000</v>
          </cell>
          <cell r="AF132">
            <v>0</v>
          </cell>
          <cell r="AG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Z132">
            <v>0</v>
          </cell>
          <cell r="BA132">
            <v>0</v>
          </cell>
          <cell r="BB132">
            <v>0</v>
          </cell>
          <cell r="BC132">
            <v>20041201</v>
          </cell>
          <cell r="BD132" t="str">
            <v>購入倉庫品</v>
          </cell>
          <cell r="BE132" t="str">
            <v>GRM1882C1H470JA01D[PLC]</v>
          </cell>
          <cell r="BG132" t="str">
            <v>C                        C</v>
          </cell>
          <cell r="BH132" t="str">
            <v>PLC200Mｲｶﾞｲ ｼﾖｳｷﾝｼ</v>
          </cell>
          <cell r="BI132">
            <v>20050521</v>
          </cell>
          <cell r="BJ132" t="str">
            <v>I</v>
          </cell>
          <cell r="BK132" t="str">
            <v>J</v>
          </cell>
          <cell r="BM132">
            <v>0</v>
          </cell>
        </row>
        <row r="133">
          <cell r="B133" t="str">
            <v>531Y509</v>
          </cell>
          <cell r="C133">
            <v>1710</v>
          </cell>
          <cell r="D133" t="str">
            <v>S2G</v>
          </cell>
          <cell r="F133">
            <v>0</v>
          </cell>
          <cell r="G133">
            <v>21</v>
          </cell>
          <cell r="H133" t="str">
            <v>ZDF</v>
          </cell>
          <cell r="I133" t="str">
            <v>H</v>
          </cell>
          <cell r="J133" t="str">
            <v>JF</v>
          </cell>
          <cell r="L133" t="str">
            <v>PC</v>
          </cell>
          <cell r="N133">
            <v>0</v>
          </cell>
          <cell r="O133">
            <v>0</v>
          </cell>
          <cell r="Q133">
            <v>0</v>
          </cell>
          <cell r="R133">
            <v>0</v>
          </cell>
          <cell r="T133" t="str">
            <v>2A</v>
          </cell>
          <cell r="U133" t="str">
            <v>M33C</v>
          </cell>
          <cell r="V133" t="str">
            <v>I</v>
          </cell>
          <cell r="Y133">
            <v>60</v>
          </cell>
          <cell r="Z133">
            <v>5</v>
          </cell>
          <cell r="AA133" t="str">
            <v>X0</v>
          </cell>
          <cell r="AB133">
            <v>1.05</v>
          </cell>
          <cell r="AC133">
            <v>4000</v>
          </cell>
          <cell r="AD133" t="str">
            <v>WB</v>
          </cell>
          <cell r="AE133">
            <v>4000</v>
          </cell>
          <cell r="AF133">
            <v>0</v>
          </cell>
          <cell r="AG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Z133">
            <v>0</v>
          </cell>
          <cell r="BA133">
            <v>0</v>
          </cell>
          <cell r="BB133">
            <v>0</v>
          </cell>
          <cell r="BC133">
            <v>20041201</v>
          </cell>
          <cell r="BD133" t="str">
            <v>購入倉庫品</v>
          </cell>
          <cell r="BE133" t="str">
            <v>GRM1882C1H471GA01D[PLC]</v>
          </cell>
          <cell r="BG133" t="str">
            <v>ｾﾗｺﾝ(ﾎｼｮｳ)               CKT-CERAMI</v>
          </cell>
          <cell r="BH133" t="str">
            <v>PLC200Mｲｶﾞｲ ｼﾖｳｷﾝｼ 50V 470PF  +-2%  ﾃｰﾋﾟﾝｸﾞﾋﾝ ﾒｯｷﾋﾝ</v>
          </cell>
          <cell r="BI133">
            <v>20050521</v>
          </cell>
          <cell r="BJ133" t="str">
            <v>I</v>
          </cell>
          <cell r="BK133" t="str">
            <v>J</v>
          </cell>
          <cell r="BM133">
            <v>0</v>
          </cell>
        </row>
        <row r="134">
          <cell r="B134" t="str">
            <v>531Y510</v>
          </cell>
          <cell r="C134">
            <v>1710</v>
          </cell>
          <cell r="D134" t="str">
            <v>S2G</v>
          </cell>
          <cell r="F134">
            <v>0</v>
          </cell>
          <cell r="G134">
            <v>21</v>
          </cell>
          <cell r="H134" t="str">
            <v>ZDF</v>
          </cell>
          <cell r="I134" t="str">
            <v>H</v>
          </cell>
          <cell r="J134" t="str">
            <v>JF</v>
          </cell>
          <cell r="L134" t="str">
            <v>PC</v>
          </cell>
          <cell r="N134">
            <v>0</v>
          </cell>
          <cell r="O134">
            <v>0</v>
          </cell>
          <cell r="Q134">
            <v>0</v>
          </cell>
          <cell r="R134">
            <v>0</v>
          </cell>
          <cell r="T134" t="str">
            <v>2A</v>
          </cell>
          <cell r="U134" t="str">
            <v>M33C</v>
          </cell>
          <cell r="V134" t="str">
            <v>I</v>
          </cell>
          <cell r="Y134">
            <v>30</v>
          </cell>
          <cell r="Z134">
            <v>5</v>
          </cell>
          <cell r="AA134" t="str">
            <v>X0</v>
          </cell>
          <cell r="AB134">
            <v>0.36</v>
          </cell>
          <cell r="AC134">
            <v>4000</v>
          </cell>
          <cell r="AD134" t="str">
            <v>WB</v>
          </cell>
          <cell r="AE134">
            <v>4000</v>
          </cell>
          <cell r="AF134">
            <v>0</v>
          </cell>
          <cell r="AG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Z134">
            <v>0</v>
          </cell>
          <cell r="BA134">
            <v>0</v>
          </cell>
          <cell r="BB134">
            <v>0</v>
          </cell>
          <cell r="BC134">
            <v>20041201</v>
          </cell>
          <cell r="BD134" t="str">
            <v>購入倉庫品</v>
          </cell>
          <cell r="BE134" t="str">
            <v>GRM1882C1H471JA01D[PLC]</v>
          </cell>
          <cell r="BG134" t="str">
            <v>ｾﾗｺﾝ(ﾎｼｮｳ)               CKT-CERAMI</v>
          </cell>
          <cell r="BH134" t="str">
            <v>PLC200Mｲｶﾞｲ ｼﾖｳｷﾝｼ 50V 470PF  +-5%  ﾃｰﾋﾟﾝｸﾞﾋﾝ ﾒｯｷﾋﾝ</v>
          </cell>
          <cell r="BI134">
            <v>20050521</v>
          </cell>
          <cell r="BJ134" t="str">
            <v>I</v>
          </cell>
          <cell r="BK134" t="str">
            <v>J</v>
          </cell>
          <cell r="BM134">
            <v>0</v>
          </cell>
        </row>
        <row r="135">
          <cell r="B135" t="str">
            <v>531Y511</v>
          </cell>
          <cell r="C135">
            <v>1710</v>
          </cell>
          <cell r="D135" t="str">
            <v>S2G</v>
          </cell>
          <cell r="F135">
            <v>0</v>
          </cell>
          <cell r="G135">
            <v>21</v>
          </cell>
          <cell r="H135" t="str">
            <v>ZDF</v>
          </cell>
          <cell r="I135" t="str">
            <v>H</v>
          </cell>
          <cell r="J135" t="str">
            <v>JF</v>
          </cell>
          <cell r="L135" t="str">
            <v>PC</v>
          </cell>
          <cell r="N135">
            <v>0</v>
          </cell>
          <cell r="O135">
            <v>0</v>
          </cell>
          <cell r="Q135">
            <v>0</v>
          </cell>
          <cell r="R135">
            <v>0</v>
          </cell>
          <cell r="T135" t="str">
            <v>2A</v>
          </cell>
          <cell r="U135" t="str">
            <v>M33C</v>
          </cell>
          <cell r="V135" t="str">
            <v>I</v>
          </cell>
          <cell r="Y135">
            <v>30</v>
          </cell>
          <cell r="Z135">
            <v>5</v>
          </cell>
          <cell r="AA135" t="str">
            <v>X0</v>
          </cell>
          <cell r="AB135">
            <v>0.33</v>
          </cell>
          <cell r="AC135">
            <v>4000</v>
          </cell>
          <cell r="AD135" t="str">
            <v>WB</v>
          </cell>
          <cell r="AE135">
            <v>4000</v>
          </cell>
          <cell r="AF135">
            <v>0</v>
          </cell>
          <cell r="AG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Z135">
            <v>0</v>
          </cell>
          <cell r="BA135">
            <v>0</v>
          </cell>
          <cell r="BB135">
            <v>0</v>
          </cell>
          <cell r="BC135">
            <v>20041201</v>
          </cell>
          <cell r="BD135" t="str">
            <v>購入倉庫品</v>
          </cell>
          <cell r="BE135" t="str">
            <v>GRM1882C1H560JA01D[PLC]</v>
          </cell>
          <cell r="BG135" t="str">
            <v>ｾﾗｺﾝ(ﾎｼｮｳ)               CKT-CERAMI</v>
          </cell>
          <cell r="BH135" t="str">
            <v>PLC200Mｲｶﾞｲ ｼﾖｳｷﾝｼ 50V 56PF  +-5%  ﾃｰﾋﾟﾝｸﾞﾋﾝ ﾒｯｷﾋﾝ</v>
          </cell>
          <cell r="BI135">
            <v>20050521</v>
          </cell>
          <cell r="BJ135" t="str">
            <v>I</v>
          </cell>
          <cell r="BK135" t="str">
            <v>J</v>
          </cell>
          <cell r="BM135">
            <v>0</v>
          </cell>
        </row>
        <row r="136">
          <cell r="B136" t="str">
            <v>531Y512</v>
          </cell>
          <cell r="C136">
            <v>1710</v>
          </cell>
          <cell r="D136" t="str">
            <v>S2G</v>
          </cell>
          <cell r="F136">
            <v>0</v>
          </cell>
          <cell r="G136">
            <v>21</v>
          </cell>
          <cell r="H136" t="str">
            <v>ZDF</v>
          </cell>
          <cell r="I136" t="str">
            <v>H</v>
          </cell>
          <cell r="J136" t="str">
            <v>JF</v>
          </cell>
          <cell r="L136" t="str">
            <v>PC</v>
          </cell>
          <cell r="N136">
            <v>0</v>
          </cell>
          <cell r="O136">
            <v>0</v>
          </cell>
          <cell r="Q136">
            <v>0</v>
          </cell>
          <cell r="R136">
            <v>0</v>
          </cell>
          <cell r="T136" t="str">
            <v>2A</v>
          </cell>
          <cell r="U136" t="str">
            <v>M33C</v>
          </cell>
          <cell r="V136" t="str">
            <v>I</v>
          </cell>
          <cell r="Y136">
            <v>60</v>
          </cell>
          <cell r="Z136">
            <v>5</v>
          </cell>
          <cell r="AA136" t="str">
            <v>X0</v>
          </cell>
          <cell r="AB136">
            <v>0.56000000000000005</v>
          </cell>
          <cell r="AC136">
            <v>4000</v>
          </cell>
          <cell r="AD136" t="str">
            <v>WB</v>
          </cell>
          <cell r="AE136">
            <v>4000</v>
          </cell>
          <cell r="AF136">
            <v>0</v>
          </cell>
          <cell r="AG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Z136">
            <v>0</v>
          </cell>
          <cell r="BA136">
            <v>0</v>
          </cell>
          <cell r="BB136">
            <v>0</v>
          </cell>
          <cell r="BC136">
            <v>20041201</v>
          </cell>
          <cell r="BD136" t="str">
            <v>購入倉庫品</v>
          </cell>
          <cell r="BE136" t="str">
            <v>GRM1882C1H680GA01D[PLC]</v>
          </cell>
          <cell r="BG136" t="str">
            <v>ｾﾗｺﾝ(ﾎｼｮｳ)               CCT-CERAMI</v>
          </cell>
          <cell r="BH136" t="str">
            <v>PLC200Mｲｶﾞｲ ｼﾖｳｷﾝｼ 68P 50V +-2%</v>
          </cell>
          <cell r="BI136">
            <v>20050521</v>
          </cell>
          <cell r="BJ136" t="str">
            <v>I</v>
          </cell>
          <cell r="BK136" t="str">
            <v>J</v>
          </cell>
          <cell r="BM136">
            <v>0</v>
          </cell>
        </row>
        <row r="137">
          <cell r="B137" t="str">
            <v>531Y513</v>
          </cell>
          <cell r="C137">
            <v>1710</v>
          </cell>
          <cell r="D137" t="str">
            <v>S2G</v>
          </cell>
          <cell r="F137">
            <v>0</v>
          </cell>
          <cell r="G137">
            <v>21</v>
          </cell>
          <cell r="H137" t="str">
            <v>ZDF</v>
          </cell>
          <cell r="I137" t="str">
            <v>H</v>
          </cell>
          <cell r="J137" t="str">
            <v>JF</v>
          </cell>
          <cell r="L137" t="str">
            <v>PC</v>
          </cell>
          <cell r="N137">
            <v>0</v>
          </cell>
          <cell r="O137">
            <v>0</v>
          </cell>
          <cell r="Q137">
            <v>0</v>
          </cell>
          <cell r="R137">
            <v>0</v>
          </cell>
          <cell r="T137" t="str">
            <v>2A</v>
          </cell>
          <cell r="U137" t="str">
            <v>M33C</v>
          </cell>
          <cell r="V137" t="str">
            <v>I</v>
          </cell>
          <cell r="Y137">
            <v>30</v>
          </cell>
          <cell r="Z137">
            <v>5</v>
          </cell>
          <cell r="AA137" t="str">
            <v>X0</v>
          </cell>
          <cell r="AB137">
            <v>0.33</v>
          </cell>
          <cell r="AC137">
            <v>4000</v>
          </cell>
          <cell r="AD137" t="str">
            <v>WB</v>
          </cell>
          <cell r="AE137">
            <v>4000</v>
          </cell>
          <cell r="AF137">
            <v>0</v>
          </cell>
          <cell r="AG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Z137">
            <v>0</v>
          </cell>
          <cell r="BA137">
            <v>0</v>
          </cell>
          <cell r="BB137">
            <v>0</v>
          </cell>
          <cell r="BC137">
            <v>20041201</v>
          </cell>
          <cell r="BD137" t="str">
            <v>購入倉庫品</v>
          </cell>
          <cell r="BE137" t="str">
            <v>GRM1882C1H680JA01D[PLC]</v>
          </cell>
          <cell r="BG137" t="str">
            <v>ｾﾗｺﾝ(ﾎｼｮｳ)               CKT-CERAMI</v>
          </cell>
          <cell r="BH137" t="str">
            <v>PLC200Mｲｶﾞｲ ｼﾖｳｷﾝｼ 50V 68PF  +-5%  ﾃｰﾋﾟﾝｸﾞﾋﾝ ﾒｯｷﾋﾝ</v>
          </cell>
          <cell r="BI137">
            <v>20050521</v>
          </cell>
          <cell r="BJ137" t="str">
            <v>I</v>
          </cell>
          <cell r="BK137" t="str">
            <v>J</v>
          </cell>
          <cell r="BM137">
            <v>0</v>
          </cell>
        </row>
        <row r="138">
          <cell r="B138" t="str">
            <v>531Y514</v>
          </cell>
          <cell r="C138">
            <v>1710</v>
          </cell>
          <cell r="D138" t="str">
            <v>S2G</v>
          </cell>
          <cell r="F138">
            <v>0</v>
          </cell>
          <cell r="G138">
            <v>21</v>
          </cell>
          <cell r="H138" t="str">
            <v>ZDF</v>
          </cell>
          <cell r="I138" t="str">
            <v>H</v>
          </cell>
          <cell r="J138" t="str">
            <v>JF</v>
          </cell>
          <cell r="L138" t="str">
            <v>PC</v>
          </cell>
          <cell r="N138">
            <v>0</v>
          </cell>
          <cell r="O138">
            <v>0</v>
          </cell>
          <cell r="Q138">
            <v>0</v>
          </cell>
          <cell r="R138">
            <v>0</v>
          </cell>
          <cell r="T138" t="str">
            <v>2A</v>
          </cell>
          <cell r="U138" t="str">
            <v>M33C</v>
          </cell>
          <cell r="V138" t="str">
            <v>I</v>
          </cell>
          <cell r="Y138">
            <v>60</v>
          </cell>
          <cell r="Z138">
            <v>5</v>
          </cell>
          <cell r="AA138" t="str">
            <v>X0</v>
          </cell>
          <cell r="AB138">
            <v>0.53</v>
          </cell>
          <cell r="AC138">
            <v>4000</v>
          </cell>
          <cell r="AD138" t="str">
            <v>WB</v>
          </cell>
          <cell r="AE138">
            <v>4000</v>
          </cell>
          <cell r="AF138">
            <v>0</v>
          </cell>
          <cell r="AG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Z138">
            <v>0</v>
          </cell>
          <cell r="BA138">
            <v>0</v>
          </cell>
          <cell r="BB138">
            <v>0</v>
          </cell>
          <cell r="BC138">
            <v>20041201</v>
          </cell>
          <cell r="BD138" t="str">
            <v>購入倉庫品</v>
          </cell>
          <cell r="BE138" t="str">
            <v>GRM1882C1H820GA01D[PLC]</v>
          </cell>
          <cell r="BG138" t="str">
            <v>ｾﾗｺﾝ(ﾎｼｮｳ)               CCT-CERAMI</v>
          </cell>
          <cell r="BH138" t="str">
            <v>PLC200Mｲｶﾞｲ ｼﾖｳｷﾝｼ 82P 50V +-2%</v>
          </cell>
          <cell r="BI138">
            <v>20050521</v>
          </cell>
          <cell r="BJ138" t="str">
            <v>I</v>
          </cell>
          <cell r="BK138" t="str">
            <v>J</v>
          </cell>
          <cell r="BM138">
            <v>0</v>
          </cell>
        </row>
        <row r="139">
          <cell r="B139" t="str">
            <v>531Y515</v>
          </cell>
          <cell r="C139">
            <v>1710</v>
          </cell>
          <cell r="D139" t="str">
            <v>S2G</v>
          </cell>
          <cell r="F139">
            <v>0</v>
          </cell>
          <cell r="G139">
            <v>21</v>
          </cell>
          <cell r="H139" t="str">
            <v>ZDF</v>
          </cell>
          <cell r="I139" t="str">
            <v>H</v>
          </cell>
          <cell r="J139" t="str">
            <v>JF</v>
          </cell>
          <cell r="L139" t="str">
            <v>PC</v>
          </cell>
          <cell r="N139">
            <v>0</v>
          </cell>
          <cell r="O139">
            <v>0</v>
          </cell>
          <cell r="Q139">
            <v>0</v>
          </cell>
          <cell r="R139">
            <v>0</v>
          </cell>
          <cell r="T139" t="str">
            <v>2A</v>
          </cell>
          <cell r="U139" t="str">
            <v>M33C</v>
          </cell>
          <cell r="V139" t="str">
            <v>I</v>
          </cell>
          <cell r="Y139">
            <v>60</v>
          </cell>
          <cell r="Z139">
            <v>5</v>
          </cell>
          <cell r="AA139" t="str">
            <v>X0</v>
          </cell>
          <cell r="AB139">
            <v>1.1499999999999999</v>
          </cell>
          <cell r="AC139">
            <v>4000</v>
          </cell>
          <cell r="AD139" t="str">
            <v>WB</v>
          </cell>
          <cell r="AE139">
            <v>4000</v>
          </cell>
          <cell r="AF139">
            <v>0</v>
          </cell>
          <cell r="AG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Z139">
            <v>0</v>
          </cell>
          <cell r="BA139">
            <v>0</v>
          </cell>
          <cell r="BB139">
            <v>0</v>
          </cell>
          <cell r="BC139">
            <v>20041201</v>
          </cell>
          <cell r="BD139" t="str">
            <v>購入倉庫品</v>
          </cell>
          <cell r="BE139" t="str">
            <v>GRM188B11C334KA01D[PLC]</v>
          </cell>
          <cell r="BG139" t="str">
            <v>ｾﾗｺﾝ(ﾎｼｮｳ)               CCT-CERAMI</v>
          </cell>
          <cell r="BH139" t="str">
            <v>PLC200Mｲｶﾞｲ ｼﾖｳｷﾝｼ 0.33U 16V +-10%</v>
          </cell>
          <cell r="BI139">
            <v>20050521</v>
          </cell>
          <cell r="BJ139" t="str">
            <v>I</v>
          </cell>
          <cell r="BK139" t="str">
            <v>J</v>
          </cell>
          <cell r="BM139">
            <v>0</v>
          </cell>
        </row>
        <row r="140">
          <cell r="B140" t="str">
            <v>531Y516</v>
          </cell>
          <cell r="C140">
            <v>1710</v>
          </cell>
          <cell r="D140" t="str">
            <v>S2G</v>
          </cell>
          <cell r="F140">
            <v>0</v>
          </cell>
          <cell r="G140">
            <v>21</v>
          </cell>
          <cell r="H140" t="str">
            <v>ZDF</v>
          </cell>
          <cell r="I140" t="str">
            <v>H</v>
          </cell>
          <cell r="J140" t="str">
            <v>JF</v>
          </cell>
          <cell r="L140" t="str">
            <v>PC</v>
          </cell>
          <cell r="N140">
            <v>0</v>
          </cell>
          <cell r="O140">
            <v>0</v>
          </cell>
          <cell r="Q140">
            <v>0</v>
          </cell>
          <cell r="R140">
            <v>0</v>
          </cell>
          <cell r="T140" t="str">
            <v>2A</v>
          </cell>
          <cell r="U140" t="str">
            <v>M33</v>
          </cell>
          <cell r="V140" t="str">
            <v>I</v>
          </cell>
          <cell r="Y140">
            <v>45</v>
          </cell>
          <cell r="Z140">
            <v>5</v>
          </cell>
          <cell r="AA140" t="str">
            <v>X0</v>
          </cell>
          <cell r="AB140">
            <v>0.24</v>
          </cell>
          <cell r="AC140">
            <v>4000</v>
          </cell>
          <cell r="AD140" t="str">
            <v>WB</v>
          </cell>
          <cell r="AE140">
            <v>4000</v>
          </cell>
          <cell r="AF140">
            <v>0</v>
          </cell>
          <cell r="AG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Z140">
            <v>0</v>
          </cell>
          <cell r="BA140">
            <v>0</v>
          </cell>
          <cell r="BB140">
            <v>0</v>
          </cell>
          <cell r="BC140">
            <v>20041201</v>
          </cell>
          <cell r="BD140" t="str">
            <v>購入倉庫品</v>
          </cell>
          <cell r="BE140" t="str">
            <v>GRM188B11H102KA01D[PLC]</v>
          </cell>
          <cell r="BG140" t="str">
            <v>ｾﾗｺﾝ(ｺｳﾕｳﾃﾞﾝ)            CKT-CERAMI</v>
          </cell>
          <cell r="BH140" t="str">
            <v>PLC200Mｲｶﾞｲ ｼﾖｳｷﾝｼ 50V!1000PF!+-10%       (ﾃ-ﾋﾟﾝｸﾞﾋﾝ ﾒｯｷﾋﾝ)</v>
          </cell>
          <cell r="BI140">
            <v>20050521</v>
          </cell>
          <cell r="BJ140" t="str">
            <v>I</v>
          </cell>
          <cell r="BK140" t="str">
            <v>J</v>
          </cell>
          <cell r="BM140">
            <v>0</v>
          </cell>
        </row>
        <row r="141">
          <cell r="B141" t="str">
            <v>531Y517</v>
          </cell>
          <cell r="C141">
            <v>1710</v>
          </cell>
          <cell r="D141" t="str">
            <v>S2G</v>
          </cell>
          <cell r="F141">
            <v>0</v>
          </cell>
          <cell r="G141">
            <v>21</v>
          </cell>
          <cell r="H141" t="str">
            <v>ZDF</v>
          </cell>
          <cell r="I141" t="str">
            <v>H</v>
          </cell>
          <cell r="J141" t="str">
            <v>JF</v>
          </cell>
          <cell r="L141" t="str">
            <v>PC</v>
          </cell>
          <cell r="N141">
            <v>0</v>
          </cell>
          <cell r="O141">
            <v>0</v>
          </cell>
          <cell r="Q141">
            <v>0</v>
          </cell>
          <cell r="R141">
            <v>0</v>
          </cell>
          <cell r="T141" t="str">
            <v>2A</v>
          </cell>
          <cell r="U141" t="str">
            <v>M33C</v>
          </cell>
          <cell r="V141" t="str">
            <v>I</v>
          </cell>
          <cell r="Y141">
            <v>60</v>
          </cell>
          <cell r="Z141">
            <v>5</v>
          </cell>
          <cell r="AA141" t="str">
            <v>X0</v>
          </cell>
          <cell r="AB141">
            <v>0.53</v>
          </cell>
          <cell r="AC141">
            <v>4000</v>
          </cell>
          <cell r="AD141" t="str">
            <v>WB</v>
          </cell>
          <cell r="AE141">
            <v>4000</v>
          </cell>
          <cell r="AF141">
            <v>0</v>
          </cell>
          <cell r="AG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Z141">
            <v>0</v>
          </cell>
          <cell r="BA141">
            <v>0</v>
          </cell>
          <cell r="BB141">
            <v>0</v>
          </cell>
          <cell r="BC141">
            <v>20041201</v>
          </cell>
          <cell r="BD141" t="str">
            <v>購入倉庫品</v>
          </cell>
          <cell r="BE141" t="str">
            <v>GRM188B11H103KA01D[PLC]</v>
          </cell>
          <cell r="BG141" t="str">
            <v>ｾﾗｺﾝ(ﾎｼｮｳ)               CCT-CERAMI</v>
          </cell>
          <cell r="BH141" t="str">
            <v>PLC200Mｲｶﾞｲ ｼﾖｳｷﾝｼ 0.01U 50V +-10%</v>
          </cell>
          <cell r="BI141">
            <v>20050521</v>
          </cell>
          <cell r="BJ141" t="str">
            <v>I</v>
          </cell>
          <cell r="BK141" t="str">
            <v>J</v>
          </cell>
          <cell r="BM141">
            <v>0</v>
          </cell>
        </row>
        <row r="142">
          <cell r="B142" t="str">
            <v>531Y518</v>
          </cell>
          <cell r="C142">
            <v>1710</v>
          </cell>
          <cell r="D142" t="str">
            <v>S2G</v>
          </cell>
          <cell r="F142">
            <v>0</v>
          </cell>
          <cell r="G142">
            <v>21</v>
          </cell>
          <cell r="H142" t="str">
            <v>ZDF</v>
          </cell>
          <cell r="I142" t="str">
            <v>H</v>
          </cell>
          <cell r="J142" t="str">
            <v>JF</v>
          </cell>
          <cell r="L142" t="str">
            <v>PC</v>
          </cell>
          <cell r="N142">
            <v>0</v>
          </cell>
          <cell r="O142">
            <v>0</v>
          </cell>
          <cell r="Q142">
            <v>0</v>
          </cell>
          <cell r="R142">
            <v>0</v>
          </cell>
          <cell r="T142" t="str">
            <v>2A</v>
          </cell>
          <cell r="U142" t="str">
            <v>M42</v>
          </cell>
          <cell r="V142" t="str">
            <v>I</v>
          </cell>
          <cell r="Y142">
            <v>14</v>
          </cell>
          <cell r="Z142">
            <v>5</v>
          </cell>
          <cell r="AA142" t="str">
            <v>X0</v>
          </cell>
          <cell r="AB142">
            <v>0.48</v>
          </cell>
          <cell r="AC142">
            <v>4000</v>
          </cell>
          <cell r="AD142" t="str">
            <v>WB</v>
          </cell>
          <cell r="AE142">
            <v>4000</v>
          </cell>
          <cell r="AF142">
            <v>0</v>
          </cell>
          <cell r="AG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Z142">
            <v>0</v>
          </cell>
          <cell r="BA142">
            <v>0</v>
          </cell>
          <cell r="BB142">
            <v>0</v>
          </cell>
          <cell r="BC142">
            <v>20041201</v>
          </cell>
          <cell r="BD142" t="str">
            <v>購入倉庫品</v>
          </cell>
          <cell r="BE142" t="str">
            <v>GRM188B11H473KA61D[PLC]</v>
          </cell>
          <cell r="BG142" t="str">
            <v>ｾﾗｺﾝ(ｺｳﾕｳﾃﾞﾝ)            CKT-CERAMI</v>
          </cell>
          <cell r="BH142" t="str">
            <v>PLC200Mｲｶﾞｲ ｼﾖｳｷﾝｼ 50V 0.047UF +-10% TCR+-10% ﾃｰﾋﾟﾝｸﾞﾋﾝ ﾒｯｷﾋﾝ</v>
          </cell>
          <cell r="BI142">
            <v>20050521</v>
          </cell>
          <cell r="BJ142" t="str">
            <v>I</v>
          </cell>
          <cell r="BK142" t="str">
            <v>J</v>
          </cell>
          <cell r="BM142">
            <v>0</v>
          </cell>
        </row>
        <row r="143">
          <cell r="B143" t="str">
            <v>531Y519</v>
          </cell>
          <cell r="C143">
            <v>1710</v>
          </cell>
          <cell r="D143" t="str">
            <v>S2G</v>
          </cell>
          <cell r="F143">
            <v>0</v>
          </cell>
          <cell r="G143">
            <v>21</v>
          </cell>
          <cell r="H143" t="str">
            <v>ZDF</v>
          </cell>
          <cell r="I143" t="str">
            <v>H</v>
          </cell>
          <cell r="J143" t="str">
            <v>JF</v>
          </cell>
          <cell r="L143" t="str">
            <v>PC</v>
          </cell>
          <cell r="N143">
            <v>0</v>
          </cell>
          <cell r="O143">
            <v>0</v>
          </cell>
          <cell r="Q143">
            <v>0</v>
          </cell>
          <cell r="R143">
            <v>0</v>
          </cell>
          <cell r="T143" t="str">
            <v>2A</v>
          </cell>
          <cell r="U143" t="str">
            <v>M33C</v>
          </cell>
          <cell r="V143" t="str">
            <v>I</v>
          </cell>
          <cell r="Y143">
            <v>60</v>
          </cell>
          <cell r="Z143">
            <v>5</v>
          </cell>
          <cell r="AA143" t="str">
            <v>X0</v>
          </cell>
          <cell r="AB143">
            <v>0.53</v>
          </cell>
          <cell r="AC143">
            <v>4000</v>
          </cell>
          <cell r="AD143" t="str">
            <v>WB</v>
          </cell>
          <cell r="AE143">
            <v>4000</v>
          </cell>
          <cell r="AF143">
            <v>0</v>
          </cell>
          <cell r="AG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Z143">
            <v>0</v>
          </cell>
          <cell r="BA143">
            <v>0</v>
          </cell>
          <cell r="BB143">
            <v>0</v>
          </cell>
          <cell r="BC143">
            <v>20041201</v>
          </cell>
          <cell r="BD143" t="str">
            <v>購入倉庫品</v>
          </cell>
          <cell r="BE143" t="str">
            <v>GRM188B31H104KA92D[PLC]</v>
          </cell>
          <cell r="BG143" t="str">
            <v>ｾﾗｺﾝ(ﾎｼｮｳ)               CCT-CERAMI</v>
          </cell>
          <cell r="BH143" t="str">
            <v>PLC200Mｲｶﾞｲ ｼﾖｳｷﾝｼ 0.1U 50V +-10%</v>
          </cell>
          <cell r="BI143">
            <v>20050521</v>
          </cell>
          <cell r="BJ143" t="str">
            <v>I</v>
          </cell>
          <cell r="BK143" t="str">
            <v>J</v>
          </cell>
          <cell r="BM143">
            <v>0</v>
          </cell>
        </row>
        <row r="144">
          <cell r="B144" t="str">
            <v>531Y520</v>
          </cell>
          <cell r="C144">
            <v>1710</v>
          </cell>
          <cell r="D144" t="str">
            <v>S2G</v>
          </cell>
          <cell r="F144">
            <v>0</v>
          </cell>
          <cell r="G144">
            <v>21</v>
          </cell>
          <cell r="H144" t="str">
            <v>ZDF</v>
          </cell>
          <cell r="I144" t="str">
            <v>M</v>
          </cell>
          <cell r="J144" t="str">
            <v>JF</v>
          </cell>
          <cell r="L144" t="str">
            <v>PC</v>
          </cell>
          <cell r="N144">
            <v>0</v>
          </cell>
          <cell r="O144">
            <v>0</v>
          </cell>
          <cell r="Q144">
            <v>0</v>
          </cell>
          <cell r="R144">
            <v>0</v>
          </cell>
          <cell r="T144" t="str">
            <v>2A</v>
          </cell>
          <cell r="U144" t="str">
            <v>M42</v>
          </cell>
          <cell r="V144" t="str">
            <v>I</v>
          </cell>
          <cell r="Y144">
            <v>14</v>
          </cell>
          <cell r="Z144">
            <v>5</v>
          </cell>
          <cell r="AA144" t="str">
            <v>X0</v>
          </cell>
          <cell r="AB144">
            <v>2.5</v>
          </cell>
          <cell r="AC144">
            <v>4000</v>
          </cell>
          <cell r="AD144" t="str">
            <v>WB</v>
          </cell>
          <cell r="AE144">
            <v>4000</v>
          </cell>
          <cell r="AF144">
            <v>0</v>
          </cell>
          <cell r="AG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Z144">
            <v>0</v>
          </cell>
          <cell r="BA144">
            <v>0</v>
          </cell>
          <cell r="BB144">
            <v>0</v>
          </cell>
          <cell r="BC144">
            <v>20041201</v>
          </cell>
          <cell r="BD144" t="str">
            <v>購入倉庫品</v>
          </cell>
          <cell r="BE144" t="str">
            <v>GRM2162C1H122JA01D[PLC]</v>
          </cell>
          <cell r="BG144" t="str">
            <v>ｾﾗｺﾝ(ﾎｼｮｳ)               CKT-CERAMI</v>
          </cell>
          <cell r="BH144" t="str">
            <v>PLC200Mｲｶﾞｲ ｼﾖｳｷﾝｼ 50V 1200PF  +-5%  TCR+-60PPM/ﾟC ﾃｰﾋﾟﾝｸﾞﾋﾝ ﾒｯｷﾋﾝ</v>
          </cell>
          <cell r="BI144">
            <v>20050521</v>
          </cell>
          <cell r="BJ144" t="str">
            <v>I</v>
          </cell>
          <cell r="BK144" t="str">
            <v>J</v>
          </cell>
          <cell r="BM144">
            <v>0</v>
          </cell>
        </row>
        <row r="145">
          <cell r="B145" t="str">
            <v>531Y521</v>
          </cell>
          <cell r="C145">
            <v>1710</v>
          </cell>
          <cell r="D145" t="str">
            <v>S2G</v>
          </cell>
          <cell r="F145">
            <v>0</v>
          </cell>
          <cell r="G145">
            <v>21</v>
          </cell>
          <cell r="H145" t="str">
            <v>ZDF</v>
          </cell>
          <cell r="I145" t="str">
            <v>V</v>
          </cell>
          <cell r="J145" t="str">
            <v>JF</v>
          </cell>
          <cell r="L145" t="str">
            <v>PC</v>
          </cell>
          <cell r="N145">
            <v>0</v>
          </cell>
          <cell r="O145">
            <v>0</v>
          </cell>
          <cell r="Q145">
            <v>0</v>
          </cell>
          <cell r="R145">
            <v>0</v>
          </cell>
          <cell r="T145" t="str">
            <v>2A</v>
          </cell>
          <cell r="U145" t="str">
            <v>M33C</v>
          </cell>
          <cell r="V145" t="str">
            <v>I</v>
          </cell>
          <cell r="Y145">
            <v>30</v>
          </cell>
          <cell r="Z145">
            <v>5</v>
          </cell>
          <cell r="AA145" t="str">
            <v>X0</v>
          </cell>
          <cell r="AB145">
            <v>2.5299999999999998</v>
          </cell>
          <cell r="AC145">
            <v>4000</v>
          </cell>
          <cell r="AD145" t="str">
            <v>WB</v>
          </cell>
          <cell r="AE145">
            <v>4000</v>
          </cell>
          <cell r="AF145">
            <v>0</v>
          </cell>
          <cell r="AG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Z145">
            <v>0</v>
          </cell>
          <cell r="BA145">
            <v>0</v>
          </cell>
          <cell r="BB145">
            <v>0</v>
          </cell>
          <cell r="BC145">
            <v>20041201</v>
          </cell>
          <cell r="BD145" t="str">
            <v>購入倉庫品</v>
          </cell>
          <cell r="BE145" t="str">
            <v>GRM2162C1H222JA01D[PLC]</v>
          </cell>
          <cell r="BG145" t="str">
            <v>ｾﾗｺﾝ(ﾎｼｮｳ)               CKT-CERAMI</v>
          </cell>
          <cell r="BH145" t="str">
            <v>PLC200Mｲｶﾞｲ ｼﾖｳｷﾝｼ 50V 2200PF  +-5%  ﾃｰﾋﾟﾝｸﾞﾋﾝ ﾒｯｷﾋﾝ</v>
          </cell>
          <cell r="BI145">
            <v>20050521</v>
          </cell>
          <cell r="BJ145" t="str">
            <v>I</v>
          </cell>
          <cell r="BK145" t="str">
            <v>J</v>
          </cell>
          <cell r="BM145">
            <v>0</v>
          </cell>
        </row>
        <row r="146">
          <cell r="B146" t="str">
            <v>531Y522</v>
          </cell>
          <cell r="C146">
            <v>1710</v>
          </cell>
          <cell r="D146" t="str">
            <v>S2G</v>
          </cell>
          <cell r="F146">
            <v>0</v>
          </cell>
          <cell r="G146">
            <v>21</v>
          </cell>
          <cell r="H146" t="str">
            <v>ZDF</v>
          </cell>
          <cell r="I146" t="str">
            <v>H</v>
          </cell>
          <cell r="J146" t="str">
            <v>JF</v>
          </cell>
          <cell r="L146" t="str">
            <v>PC</v>
          </cell>
          <cell r="N146">
            <v>0</v>
          </cell>
          <cell r="O146">
            <v>0</v>
          </cell>
          <cell r="Q146">
            <v>0</v>
          </cell>
          <cell r="R146">
            <v>0</v>
          </cell>
          <cell r="T146" t="str">
            <v>2A</v>
          </cell>
          <cell r="U146" t="str">
            <v>M33C</v>
          </cell>
          <cell r="V146" t="str">
            <v>I</v>
          </cell>
          <cell r="Y146">
            <v>60</v>
          </cell>
          <cell r="Z146">
            <v>5</v>
          </cell>
          <cell r="AA146" t="str">
            <v>X0</v>
          </cell>
          <cell r="AB146">
            <v>1.35</v>
          </cell>
          <cell r="AC146">
            <v>4000</v>
          </cell>
          <cell r="AD146" t="str">
            <v>WB</v>
          </cell>
          <cell r="AE146">
            <v>4000</v>
          </cell>
          <cell r="AF146">
            <v>0</v>
          </cell>
          <cell r="AG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Z146">
            <v>0</v>
          </cell>
          <cell r="BA146">
            <v>0</v>
          </cell>
          <cell r="BB146">
            <v>0</v>
          </cell>
          <cell r="BC146">
            <v>20041201</v>
          </cell>
          <cell r="BD146" t="str">
            <v>購入倉庫品</v>
          </cell>
          <cell r="BE146" t="str">
            <v>GRM2162C1H272JA01D[PLC]</v>
          </cell>
          <cell r="BG146" t="str">
            <v>ｾﾗｺﾝ(ﾎｼｮｳ)               CCT-CERAMI</v>
          </cell>
          <cell r="BH146" t="str">
            <v>PLC200Mｲｶﾞｲ ｼﾖｳｷﾝｼ 2700P 50V +-5%</v>
          </cell>
          <cell r="BI146">
            <v>20050521</v>
          </cell>
          <cell r="BJ146" t="str">
            <v>I</v>
          </cell>
          <cell r="BK146" t="str">
            <v>J</v>
          </cell>
          <cell r="BM146">
            <v>0</v>
          </cell>
        </row>
        <row r="147">
          <cell r="B147" t="str">
            <v>531Y523</v>
          </cell>
          <cell r="C147">
            <v>1710</v>
          </cell>
          <cell r="D147" t="str">
            <v>S2G</v>
          </cell>
          <cell r="F147">
            <v>0</v>
          </cell>
          <cell r="G147">
            <v>21</v>
          </cell>
          <cell r="H147" t="str">
            <v>ZDF</v>
          </cell>
          <cell r="I147" t="str">
            <v>H</v>
          </cell>
          <cell r="J147" t="str">
            <v>JF</v>
          </cell>
          <cell r="L147" t="str">
            <v>PC</v>
          </cell>
          <cell r="N147">
            <v>0</v>
          </cell>
          <cell r="O147">
            <v>0</v>
          </cell>
          <cell r="Q147">
            <v>0</v>
          </cell>
          <cell r="R147">
            <v>0</v>
          </cell>
          <cell r="T147" t="str">
            <v>2A</v>
          </cell>
          <cell r="U147" t="str">
            <v>M33C</v>
          </cell>
          <cell r="V147" t="str">
            <v>I</v>
          </cell>
          <cell r="Y147">
            <v>60</v>
          </cell>
          <cell r="Z147">
            <v>5</v>
          </cell>
          <cell r="AA147" t="str">
            <v>X0</v>
          </cell>
          <cell r="AB147">
            <v>1.5</v>
          </cell>
          <cell r="AC147">
            <v>4000</v>
          </cell>
          <cell r="AD147" t="str">
            <v>WB</v>
          </cell>
          <cell r="AE147">
            <v>4000</v>
          </cell>
          <cell r="AF147">
            <v>0</v>
          </cell>
          <cell r="AG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Z147">
            <v>0</v>
          </cell>
          <cell r="BA147">
            <v>0</v>
          </cell>
          <cell r="BB147">
            <v>0</v>
          </cell>
          <cell r="BC147">
            <v>20041201</v>
          </cell>
          <cell r="BD147" t="str">
            <v>購入倉庫品</v>
          </cell>
          <cell r="BE147" t="str">
            <v>GRM2162C1H332JA01D[PLC]</v>
          </cell>
          <cell r="BG147" t="str">
            <v>ｾﾗｺﾝ(ﾎｼｮｳ)               CCT-CERAMI</v>
          </cell>
          <cell r="BH147" t="str">
            <v>PLC200Mｲｶﾞｲ ｼﾖｳｷﾝｼ 3300P 50V +-5%</v>
          </cell>
          <cell r="BI147">
            <v>20050521</v>
          </cell>
          <cell r="BJ147" t="str">
            <v>I</v>
          </cell>
          <cell r="BK147" t="str">
            <v>J</v>
          </cell>
          <cell r="BM147">
            <v>0</v>
          </cell>
        </row>
        <row r="148">
          <cell r="B148" t="str">
            <v>531Y524</v>
          </cell>
          <cell r="C148">
            <v>1710</v>
          </cell>
          <cell r="D148" t="str">
            <v>S2G</v>
          </cell>
          <cell r="F148">
            <v>0</v>
          </cell>
          <cell r="G148">
            <v>21</v>
          </cell>
          <cell r="H148" t="str">
            <v>ZDF</v>
          </cell>
          <cell r="I148" t="str">
            <v>H</v>
          </cell>
          <cell r="J148" t="str">
            <v>JF</v>
          </cell>
          <cell r="L148" t="str">
            <v>PC</v>
          </cell>
          <cell r="N148">
            <v>0</v>
          </cell>
          <cell r="O148">
            <v>0</v>
          </cell>
          <cell r="Q148">
            <v>0</v>
          </cell>
          <cell r="R148">
            <v>0</v>
          </cell>
          <cell r="T148" t="str">
            <v>2A</v>
          </cell>
          <cell r="U148" t="str">
            <v>M33</v>
          </cell>
          <cell r="V148" t="str">
            <v>I</v>
          </cell>
          <cell r="Y148">
            <v>30</v>
          </cell>
          <cell r="Z148">
            <v>5</v>
          </cell>
          <cell r="AA148" t="str">
            <v>X0</v>
          </cell>
          <cell r="AB148">
            <v>0.59</v>
          </cell>
          <cell r="AC148">
            <v>4000</v>
          </cell>
          <cell r="AD148" t="str">
            <v>WB</v>
          </cell>
          <cell r="AE148">
            <v>4000</v>
          </cell>
          <cell r="AF148">
            <v>0</v>
          </cell>
          <cell r="AG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Z148">
            <v>0</v>
          </cell>
          <cell r="BA148">
            <v>0</v>
          </cell>
          <cell r="BB148">
            <v>0</v>
          </cell>
          <cell r="BC148">
            <v>20041201</v>
          </cell>
          <cell r="BD148" t="str">
            <v>購入倉庫品</v>
          </cell>
          <cell r="BE148" t="str">
            <v>GRM216B11H223KA01D[PLC]</v>
          </cell>
          <cell r="BG148" t="str">
            <v>ｾﾗｺﾝ(ｺｳﾕｳﾃﾞﾝ)            CKT-CERAMI</v>
          </cell>
          <cell r="BH148" t="str">
            <v>PLC200Mｲｶﾞｲ ｼﾖｳｷﾝｼ 50V 0.022UF  +-10%  ﾃｰﾋﾟﾝｸﾞﾋﾝ ﾒｯｷﾋﾝ</v>
          </cell>
          <cell r="BI148">
            <v>20050521</v>
          </cell>
          <cell r="BJ148" t="str">
            <v>I</v>
          </cell>
          <cell r="BK148" t="str">
            <v>J</v>
          </cell>
          <cell r="BM148">
            <v>0</v>
          </cell>
        </row>
        <row r="149">
          <cell r="B149" t="str">
            <v>531Y525</v>
          </cell>
          <cell r="C149">
            <v>1710</v>
          </cell>
          <cell r="D149" t="str">
            <v>S2G</v>
          </cell>
          <cell r="F149">
            <v>0</v>
          </cell>
          <cell r="G149">
            <v>21</v>
          </cell>
          <cell r="H149" t="str">
            <v>ZDF</v>
          </cell>
          <cell r="I149" t="str">
            <v>M</v>
          </cell>
          <cell r="J149" t="str">
            <v>JF</v>
          </cell>
          <cell r="L149" t="str">
            <v>PC</v>
          </cell>
          <cell r="N149">
            <v>0</v>
          </cell>
          <cell r="O149">
            <v>0</v>
          </cell>
          <cell r="Q149">
            <v>0</v>
          </cell>
          <cell r="R149">
            <v>0</v>
          </cell>
          <cell r="T149" t="str">
            <v>2A</v>
          </cell>
          <cell r="U149" t="str">
            <v>M42</v>
          </cell>
          <cell r="V149" t="str">
            <v>I</v>
          </cell>
          <cell r="Y149">
            <v>14</v>
          </cell>
          <cell r="Z149">
            <v>5</v>
          </cell>
          <cell r="AA149" t="str">
            <v>X0</v>
          </cell>
          <cell r="AB149">
            <v>5.5</v>
          </cell>
          <cell r="AC149">
            <v>4000</v>
          </cell>
          <cell r="AD149" t="str">
            <v>WB</v>
          </cell>
          <cell r="AE149">
            <v>4000</v>
          </cell>
          <cell r="AF149">
            <v>0</v>
          </cell>
          <cell r="AG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Z149">
            <v>0</v>
          </cell>
          <cell r="BA149">
            <v>0</v>
          </cell>
          <cell r="BB149">
            <v>0</v>
          </cell>
          <cell r="BC149">
            <v>20041201</v>
          </cell>
          <cell r="BD149" t="str">
            <v>購入倉庫品</v>
          </cell>
          <cell r="BE149" t="str">
            <v>GRM2192C1H123JA01D[PLC]</v>
          </cell>
          <cell r="BG149" t="str">
            <v>ｾﾗｺﾝ(ﾎｼｮｳ)               CKT-CERAMI</v>
          </cell>
          <cell r="BH149" t="str">
            <v>PLC200Mｲｶﾞｲ ｼﾖｳｷﾝｼ 50V 0.012UF  +-5%  TCR+-60PPM/ﾟC ﾃｰﾋﾟﾝｸﾞﾋﾝ ﾒｯｷﾋﾝ</v>
          </cell>
          <cell r="BI149">
            <v>20050521</v>
          </cell>
          <cell r="BJ149" t="str">
            <v>I</v>
          </cell>
          <cell r="BK149" t="str">
            <v>J</v>
          </cell>
          <cell r="BM149">
            <v>0</v>
          </cell>
        </row>
        <row r="150">
          <cell r="B150" t="str">
            <v>531Y526</v>
          </cell>
          <cell r="C150">
            <v>1710</v>
          </cell>
          <cell r="D150" t="str">
            <v>S2G</v>
          </cell>
          <cell r="F150">
            <v>0</v>
          </cell>
          <cell r="G150">
            <v>21</v>
          </cell>
          <cell r="H150" t="str">
            <v>ZDF</v>
          </cell>
          <cell r="I150" t="str">
            <v>M</v>
          </cell>
          <cell r="J150" t="str">
            <v>JF</v>
          </cell>
          <cell r="L150" t="str">
            <v>PC</v>
          </cell>
          <cell r="N150">
            <v>0</v>
          </cell>
          <cell r="O150">
            <v>0</v>
          </cell>
          <cell r="Q150">
            <v>0</v>
          </cell>
          <cell r="R150">
            <v>0</v>
          </cell>
          <cell r="T150" t="str">
            <v>2A</v>
          </cell>
          <cell r="U150" t="str">
            <v>M42</v>
          </cell>
          <cell r="V150" t="str">
            <v>I</v>
          </cell>
          <cell r="Y150">
            <v>14</v>
          </cell>
          <cell r="Z150">
            <v>5</v>
          </cell>
          <cell r="AA150" t="str">
            <v>X0</v>
          </cell>
          <cell r="AB150">
            <v>3.5</v>
          </cell>
          <cell r="AC150">
            <v>4000</v>
          </cell>
          <cell r="AD150" t="str">
            <v>WB</v>
          </cell>
          <cell r="AE150">
            <v>4000</v>
          </cell>
          <cell r="AF150">
            <v>0</v>
          </cell>
          <cell r="AG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Z150">
            <v>0</v>
          </cell>
          <cell r="BA150">
            <v>0</v>
          </cell>
          <cell r="BB150">
            <v>0</v>
          </cell>
          <cell r="BC150">
            <v>20041201</v>
          </cell>
          <cell r="BD150" t="str">
            <v>購入倉庫品</v>
          </cell>
          <cell r="BE150" t="str">
            <v>GRM2192C1H562JA01D[PLC]</v>
          </cell>
          <cell r="BG150" t="str">
            <v>ｾﾗｺﾝ(ﾎｼｮｳ)               CKT-CERAMI</v>
          </cell>
          <cell r="BH150" t="str">
            <v>PLC200Mｲｶﾞｲ ｼﾖｳｷﾝｼ 50V 5600PF  +-5%  TCR+-60PPM/ﾟC ﾃｰﾋﾟﾝｸﾞﾋﾝ ﾒｯｷﾋﾝ</v>
          </cell>
          <cell r="BI150">
            <v>20050521</v>
          </cell>
          <cell r="BJ150" t="str">
            <v>I</v>
          </cell>
          <cell r="BK150" t="str">
            <v>J</v>
          </cell>
          <cell r="BM150">
            <v>0</v>
          </cell>
        </row>
        <row r="151">
          <cell r="B151" t="str">
            <v>531Y527</v>
          </cell>
          <cell r="C151">
            <v>1710</v>
          </cell>
          <cell r="D151" t="str">
            <v>S2G</v>
          </cell>
          <cell r="F151">
            <v>0</v>
          </cell>
          <cell r="G151">
            <v>21</v>
          </cell>
          <cell r="H151" t="str">
            <v>ZDF</v>
          </cell>
          <cell r="I151" t="str">
            <v>H</v>
          </cell>
          <cell r="J151" t="str">
            <v>JF</v>
          </cell>
          <cell r="L151" t="str">
            <v>PC</v>
          </cell>
          <cell r="N151">
            <v>0</v>
          </cell>
          <cell r="O151">
            <v>0</v>
          </cell>
          <cell r="Q151">
            <v>0</v>
          </cell>
          <cell r="R151">
            <v>0</v>
          </cell>
          <cell r="T151" t="str">
            <v>2A</v>
          </cell>
          <cell r="U151" t="str">
            <v>M33</v>
          </cell>
          <cell r="V151" t="str">
            <v>I</v>
          </cell>
          <cell r="Y151">
            <v>30</v>
          </cell>
          <cell r="Z151">
            <v>5</v>
          </cell>
          <cell r="AA151" t="str">
            <v>X0</v>
          </cell>
          <cell r="AB151">
            <v>0.65</v>
          </cell>
          <cell r="AC151">
            <v>4000</v>
          </cell>
          <cell r="AD151" t="str">
            <v>WB</v>
          </cell>
          <cell r="AE151">
            <v>4000</v>
          </cell>
          <cell r="AF151">
            <v>0</v>
          </cell>
          <cell r="AG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Z151">
            <v>0</v>
          </cell>
          <cell r="BA151">
            <v>0</v>
          </cell>
          <cell r="BB151">
            <v>0</v>
          </cell>
          <cell r="BC151">
            <v>20041201</v>
          </cell>
          <cell r="BD151" t="str">
            <v>購入倉庫品</v>
          </cell>
          <cell r="BE151" t="str">
            <v>GRM219B11H333KA01D[PLC]</v>
          </cell>
          <cell r="BG151" t="str">
            <v>ｾﾗｺﾝ(ｺｳﾕｳﾃﾞﾝ)            CKT-CERAMI</v>
          </cell>
          <cell r="BH151" t="str">
            <v>PLC200Mｲｶﾞｲ ｼﾖｳｷﾝｼ 50V  0.033UF  +-10%  ﾃｰﾋﾟﾝｸﾞﾋﾝ ﾒｯｷﾋﾝ</v>
          </cell>
          <cell r="BI151">
            <v>20050521</v>
          </cell>
          <cell r="BJ151" t="str">
            <v>I</v>
          </cell>
          <cell r="BK151" t="str">
            <v>J</v>
          </cell>
          <cell r="BM151">
            <v>0</v>
          </cell>
        </row>
        <row r="152">
          <cell r="B152" t="str">
            <v>531Y528</v>
          </cell>
          <cell r="C152">
            <v>1710</v>
          </cell>
          <cell r="D152" t="str">
            <v>S2G</v>
          </cell>
          <cell r="F152">
            <v>0</v>
          </cell>
          <cell r="G152">
            <v>21</v>
          </cell>
          <cell r="H152" t="str">
            <v>ZDF</v>
          </cell>
          <cell r="I152" t="str">
            <v>H</v>
          </cell>
          <cell r="J152" t="str">
            <v>JF</v>
          </cell>
          <cell r="L152" t="str">
            <v>PC</v>
          </cell>
          <cell r="N152">
            <v>0</v>
          </cell>
          <cell r="O152">
            <v>0</v>
          </cell>
          <cell r="Q152">
            <v>0</v>
          </cell>
          <cell r="R152">
            <v>0</v>
          </cell>
          <cell r="T152" t="str">
            <v>2A</v>
          </cell>
          <cell r="U152" t="str">
            <v>M33C</v>
          </cell>
          <cell r="V152" t="str">
            <v>I</v>
          </cell>
          <cell r="Y152">
            <v>30</v>
          </cell>
          <cell r="Z152">
            <v>5</v>
          </cell>
          <cell r="AA152" t="str">
            <v>X0</v>
          </cell>
          <cell r="AB152">
            <v>2.5299999999999998</v>
          </cell>
          <cell r="AC152">
            <v>3000</v>
          </cell>
          <cell r="AD152" t="str">
            <v>WB</v>
          </cell>
          <cell r="AE152">
            <v>3000</v>
          </cell>
          <cell r="AF152">
            <v>0</v>
          </cell>
          <cell r="AG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Z152">
            <v>0</v>
          </cell>
          <cell r="BA152">
            <v>0</v>
          </cell>
          <cell r="BB152">
            <v>0</v>
          </cell>
          <cell r="BC152">
            <v>20041201</v>
          </cell>
          <cell r="BD152" t="str">
            <v>購入倉庫品</v>
          </cell>
          <cell r="BE152" t="str">
            <v>GRM21B2C1H222JD01L[PLC]</v>
          </cell>
          <cell r="BG152" t="str">
            <v>ｾﾗｺﾝ(ﾎｼｮｳ)               CKT-CERAMI</v>
          </cell>
          <cell r="BH152" t="str">
            <v>PLC200Mｲｶﾞｲ ｼﾖｳｷﾝｼ 50V 2200PF  +-5%  ﾃｰﾋﾟﾝｸﾞﾋﾝ ﾒｯｷﾋﾝ</v>
          </cell>
          <cell r="BI152">
            <v>20050521</v>
          </cell>
          <cell r="BJ152" t="str">
            <v>I</v>
          </cell>
          <cell r="BK152" t="str">
            <v>J</v>
          </cell>
          <cell r="BM152">
            <v>0</v>
          </cell>
        </row>
        <row r="153">
          <cell r="B153" t="str">
            <v>531Y529</v>
          </cell>
          <cell r="C153">
            <v>1710</v>
          </cell>
          <cell r="D153" t="str">
            <v>S2G</v>
          </cell>
          <cell r="F153">
            <v>0</v>
          </cell>
          <cell r="G153">
            <v>21</v>
          </cell>
          <cell r="H153" t="str">
            <v>ZDF</v>
          </cell>
          <cell r="I153" t="str">
            <v>H</v>
          </cell>
          <cell r="J153" t="str">
            <v>JF</v>
          </cell>
          <cell r="L153" t="str">
            <v>PC</v>
          </cell>
          <cell r="N153">
            <v>0</v>
          </cell>
          <cell r="O153">
            <v>0</v>
          </cell>
          <cell r="Q153">
            <v>0</v>
          </cell>
          <cell r="R153">
            <v>0</v>
          </cell>
          <cell r="T153" t="str">
            <v>2A</v>
          </cell>
          <cell r="U153" t="str">
            <v>M33C</v>
          </cell>
          <cell r="V153" t="str">
            <v>I</v>
          </cell>
          <cell r="Y153">
            <v>15</v>
          </cell>
          <cell r="Z153">
            <v>5</v>
          </cell>
          <cell r="AA153" t="str">
            <v>X0</v>
          </cell>
          <cell r="AB153">
            <v>2.23</v>
          </cell>
          <cell r="AC153">
            <v>3000</v>
          </cell>
          <cell r="AD153" t="str">
            <v>WB</v>
          </cell>
          <cell r="AE153">
            <v>3000</v>
          </cell>
          <cell r="AF153">
            <v>0</v>
          </cell>
          <cell r="AG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Z153">
            <v>0</v>
          </cell>
          <cell r="BA153">
            <v>0</v>
          </cell>
          <cell r="BB153">
            <v>0</v>
          </cell>
          <cell r="BC153">
            <v>20041201</v>
          </cell>
          <cell r="BD153" t="str">
            <v>購入倉庫品</v>
          </cell>
          <cell r="BE153" t="str">
            <v>GRM21BB10J225KA01L[PLC]</v>
          </cell>
          <cell r="BG153" t="str">
            <v>ｾﾗｺﾝ(ﾎｼｮｳ)               CKT-CERAMI</v>
          </cell>
          <cell r="BH153" t="str">
            <v>PLC200Mｲｶﾞｲ ｼﾖｳｷﾝｼ 6.3V 2.2UF  +-10%  ﾃｰﾋﾟﾝｸﾞﾋﾝ ﾒｯｷﾋﾝ</v>
          </cell>
          <cell r="BI153">
            <v>20050521</v>
          </cell>
          <cell r="BJ153" t="str">
            <v>I</v>
          </cell>
          <cell r="BK153" t="str">
            <v>J</v>
          </cell>
          <cell r="BM153">
            <v>0</v>
          </cell>
        </row>
        <row r="154">
          <cell r="B154" t="str">
            <v>531Y530</v>
          </cell>
          <cell r="C154">
            <v>1710</v>
          </cell>
          <cell r="D154" t="str">
            <v>S2G</v>
          </cell>
          <cell r="F154">
            <v>0</v>
          </cell>
          <cell r="G154">
            <v>21</v>
          </cell>
          <cell r="H154" t="str">
            <v>ZDF</v>
          </cell>
          <cell r="I154" t="str">
            <v>H</v>
          </cell>
          <cell r="J154" t="str">
            <v>JF</v>
          </cell>
          <cell r="K154" t="str">
            <v>M1412</v>
          </cell>
          <cell r="L154" t="str">
            <v>PC</v>
          </cell>
          <cell r="N154">
            <v>0</v>
          </cell>
          <cell r="O154">
            <v>0</v>
          </cell>
          <cell r="Q154">
            <v>0</v>
          </cell>
          <cell r="R154">
            <v>0</v>
          </cell>
          <cell r="T154" t="str">
            <v>2A</v>
          </cell>
          <cell r="U154" t="str">
            <v>M42</v>
          </cell>
          <cell r="V154" t="str">
            <v>I</v>
          </cell>
          <cell r="Y154">
            <v>30</v>
          </cell>
          <cell r="Z154">
            <v>5</v>
          </cell>
          <cell r="AA154" t="str">
            <v>X0</v>
          </cell>
          <cell r="AB154">
            <v>1.3</v>
          </cell>
          <cell r="AC154">
            <v>3000</v>
          </cell>
          <cell r="AD154" t="str">
            <v>WB</v>
          </cell>
          <cell r="AE154">
            <v>3000</v>
          </cell>
          <cell r="AF154">
            <v>0</v>
          </cell>
          <cell r="AG154">
            <v>20050325</v>
          </cell>
          <cell r="AJ154">
            <v>0</v>
          </cell>
          <cell r="AK154">
            <v>0</v>
          </cell>
          <cell r="AL154">
            <v>0</v>
          </cell>
          <cell r="AM154">
            <v>0</v>
          </cell>
          <cell r="AN154">
            <v>0</v>
          </cell>
          <cell r="AO154">
            <v>0</v>
          </cell>
          <cell r="AP154">
            <v>0</v>
          </cell>
          <cell r="AQ154">
            <v>1000</v>
          </cell>
          <cell r="AR154">
            <v>500</v>
          </cell>
          <cell r="AS154">
            <v>0</v>
          </cell>
          <cell r="AT154">
            <v>0</v>
          </cell>
          <cell r="AU154">
            <v>0</v>
          </cell>
          <cell r="AV154">
            <v>0</v>
          </cell>
          <cell r="AZ154">
            <v>0</v>
          </cell>
          <cell r="BA154">
            <v>0</v>
          </cell>
          <cell r="BB154">
            <v>0</v>
          </cell>
          <cell r="BC154">
            <v>20041201</v>
          </cell>
          <cell r="BD154" t="str">
            <v>購入倉庫品</v>
          </cell>
          <cell r="BE154" t="str">
            <v>GRM21BB11C105KA01L[PLC]</v>
          </cell>
          <cell r="BG154" t="str">
            <v>ｾﾗﾐｯｸｺﾝﾃﾞﾝｻ              CT-CERAMI</v>
          </cell>
          <cell r="BH154" t="str">
            <v>PLC200Mｲｶﾞｲ ｼﾖｳｷﾝｼ 16V 1UF +-10% ﾃｰﾋﾟﾝｸﾞﾋﾝ</v>
          </cell>
          <cell r="BI154">
            <v>20050521</v>
          </cell>
          <cell r="BJ154" t="str">
            <v>I</v>
          </cell>
          <cell r="BK154" t="str">
            <v>J</v>
          </cell>
          <cell r="BM154">
            <v>0</v>
          </cell>
        </row>
        <row r="155">
          <cell r="B155" t="str">
            <v>531Y531</v>
          </cell>
          <cell r="C155">
            <v>1710</v>
          </cell>
          <cell r="D155" t="str">
            <v>S2G</v>
          </cell>
          <cell r="F155">
            <v>0</v>
          </cell>
          <cell r="G155">
            <v>21</v>
          </cell>
          <cell r="H155" t="str">
            <v>ZDF</v>
          </cell>
          <cell r="I155" t="str">
            <v>H</v>
          </cell>
          <cell r="J155" t="str">
            <v>JF</v>
          </cell>
          <cell r="L155" t="str">
            <v>PC</v>
          </cell>
          <cell r="N155">
            <v>0</v>
          </cell>
          <cell r="O155">
            <v>0</v>
          </cell>
          <cell r="Q155">
            <v>0</v>
          </cell>
          <cell r="R155">
            <v>0</v>
          </cell>
          <cell r="T155" t="str">
            <v>2A</v>
          </cell>
          <cell r="U155" t="str">
            <v>M33</v>
          </cell>
          <cell r="V155" t="str">
            <v>I</v>
          </cell>
          <cell r="Y155">
            <v>30</v>
          </cell>
          <cell r="Z155">
            <v>5</v>
          </cell>
          <cell r="AA155" t="str">
            <v>X0</v>
          </cell>
          <cell r="AB155">
            <v>0.98</v>
          </cell>
          <cell r="AC155">
            <v>3000</v>
          </cell>
          <cell r="AD155" t="str">
            <v>WB</v>
          </cell>
          <cell r="AE155">
            <v>3000</v>
          </cell>
          <cell r="AF155">
            <v>0</v>
          </cell>
          <cell r="AG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Z155">
            <v>0</v>
          </cell>
          <cell r="BA155">
            <v>0</v>
          </cell>
          <cell r="BB155">
            <v>0</v>
          </cell>
          <cell r="BC155">
            <v>20041201</v>
          </cell>
          <cell r="BD155" t="str">
            <v>購入倉庫品</v>
          </cell>
          <cell r="BE155" t="str">
            <v>GRM21BB11H473KA01L[PLC]</v>
          </cell>
          <cell r="BG155" t="str">
            <v>ｾﾗｺﾝ(ｺｳﾕｳﾃﾞﾝ)            CKT-CERAMI</v>
          </cell>
          <cell r="BH155" t="str">
            <v>PLC200Mｲｶﾞｲ ｼﾖｳｷﾝｼ 50V  0.047UF  +-10%  ﾃｰﾋﾟﾝｸﾞﾋﾝ ﾒｯｷﾋﾝ</v>
          </cell>
          <cell r="BI155">
            <v>20050521</v>
          </cell>
          <cell r="BJ155" t="str">
            <v>I</v>
          </cell>
          <cell r="BK155" t="str">
            <v>J</v>
          </cell>
          <cell r="BM155">
            <v>0</v>
          </cell>
        </row>
        <row r="156">
          <cell r="B156" t="str">
            <v>531Y532</v>
          </cell>
          <cell r="C156">
            <v>1710</v>
          </cell>
          <cell r="D156" t="str">
            <v>S2G</v>
          </cell>
          <cell r="F156">
            <v>0</v>
          </cell>
          <cell r="G156">
            <v>21</v>
          </cell>
          <cell r="H156" t="str">
            <v>ZDF</v>
          </cell>
          <cell r="I156" t="str">
            <v>H</v>
          </cell>
          <cell r="J156" t="str">
            <v>JF</v>
          </cell>
          <cell r="L156" t="str">
            <v>PC</v>
          </cell>
          <cell r="N156">
            <v>0</v>
          </cell>
          <cell r="O156">
            <v>0</v>
          </cell>
          <cell r="Q156">
            <v>0</v>
          </cell>
          <cell r="R156">
            <v>0</v>
          </cell>
          <cell r="T156" t="str">
            <v>2A</v>
          </cell>
          <cell r="U156" t="str">
            <v>M33</v>
          </cell>
          <cell r="V156" t="str">
            <v>I</v>
          </cell>
          <cell r="Y156">
            <v>30</v>
          </cell>
          <cell r="Z156">
            <v>5</v>
          </cell>
          <cell r="AA156" t="str">
            <v>X0</v>
          </cell>
          <cell r="AB156">
            <v>1.93</v>
          </cell>
          <cell r="AC156">
            <v>3000</v>
          </cell>
          <cell r="AD156" t="str">
            <v>WB</v>
          </cell>
          <cell r="AE156">
            <v>3000</v>
          </cell>
          <cell r="AF156">
            <v>0</v>
          </cell>
          <cell r="AG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Z156">
            <v>0</v>
          </cell>
          <cell r="BA156">
            <v>0</v>
          </cell>
          <cell r="BB156">
            <v>0</v>
          </cell>
          <cell r="BC156">
            <v>20041201</v>
          </cell>
          <cell r="BD156" t="str">
            <v>購入倉庫品</v>
          </cell>
          <cell r="BE156" t="str">
            <v>GRM21BR72A103KA01L[PLC]</v>
          </cell>
          <cell r="BG156" t="str">
            <v>ｾﾗｺﾝ(ｺｳﾕｳﾃﾞﾝ)            CKT-CERAMI</v>
          </cell>
          <cell r="BH156" t="str">
            <v>PLC200Mｲｶﾞｲ ｼﾖｳｷﾝｼ 100V 0.01UF  +-10%  ﾃｰﾋﾟﾝｸﾞﾋﾝ  ﾒｯｷﾋﾝ</v>
          </cell>
          <cell r="BI156">
            <v>20050521</v>
          </cell>
          <cell r="BJ156" t="str">
            <v>I</v>
          </cell>
          <cell r="BK156" t="str">
            <v>J</v>
          </cell>
          <cell r="BM156">
            <v>0</v>
          </cell>
        </row>
        <row r="157">
          <cell r="B157" t="str">
            <v>531Y533</v>
          </cell>
          <cell r="C157">
            <v>1710</v>
          </cell>
          <cell r="D157" t="str">
            <v>S2G</v>
          </cell>
          <cell r="F157">
            <v>0</v>
          </cell>
          <cell r="G157">
            <v>21</v>
          </cell>
          <cell r="H157" t="str">
            <v>ZDF</v>
          </cell>
          <cell r="I157" t="str">
            <v>H</v>
          </cell>
          <cell r="J157" t="str">
            <v>JF</v>
          </cell>
          <cell r="L157" t="str">
            <v>PC</v>
          </cell>
          <cell r="N157">
            <v>0</v>
          </cell>
          <cell r="O157">
            <v>0</v>
          </cell>
          <cell r="Q157">
            <v>0</v>
          </cell>
          <cell r="R157">
            <v>0</v>
          </cell>
          <cell r="T157" t="str">
            <v>2A</v>
          </cell>
          <cell r="U157" t="str">
            <v>M33</v>
          </cell>
          <cell r="V157" t="str">
            <v>I</v>
          </cell>
          <cell r="Y157">
            <v>3</v>
          </cell>
          <cell r="Z157">
            <v>5</v>
          </cell>
          <cell r="AA157" t="str">
            <v>X0</v>
          </cell>
          <cell r="AB157">
            <v>5.45</v>
          </cell>
          <cell r="AC157">
            <v>3000</v>
          </cell>
          <cell r="AD157" t="str">
            <v>WB</v>
          </cell>
          <cell r="AE157">
            <v>3000</v>
          </cell>
          <cell r="AF157">
            <v>0</v>
          </cell>
          <cell r="AG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Z157">
            <v>0</v>
          </cell>
          <cell r="BA157">
            <v>0</v>
          </cell>
          <cell r="BB157">
            <v>0</v>
          </cell>
          <cell r="BC157">
            <v>20041201</v>
          </cell>
          <cell r="BD157" t="str">
            <v>購入倉庫品</v>
          </cell>
          <cell r="BE157" t="str">
            <v>GRM31BR72E223KW01L[PLC]</v>
          </cell>
          <cell r="BG157" t="str">
            <v>ｾﾗｺﾝ(ｺｳﾕｳﾃﾞﾝ)            CKT-CERAMI</v>
          </cell>
          <cell r="BH157" t="str">
            <v>PLC200Mｲｶﾞｲ ｼﾖｳｷﾝｼ 250V  0.022UF  +-10%    ﾃｰﾋﾟﾝｸﾞﾋﾝ ﾒｯｷﾋﾝ</v>
          </cell>
          <cell r="BI157">
            <v>20050521</v>
          </cell>
          <cell r="BJ157" t="str">
            <v>I</v>
          </cell>
          <cell r="BK157" t="str">
            <v>J</v>
          </cell>
          <cell r="BM157">
            <v>0</v>
          </cell>
        </row>
        <row r="158">
          <cell r="B158" t="str">
            <v>531Y534</v>
          </cell>
          <cell r="C158">
            <v>1710</v>
          </cell>
          <cell r="D158" t="str">
            <v>S2G</v>
          </cell>
          <cell r="F158">
            <v>0</v>
          </cell>
          <cell r="G158">
            <v>21</v>
          </cell>
          <cell r="H158" t="str">
            <v>ZDF</v>
          </cell>
          <cell r="I158" t="str">
            <v>H</v>
          </cell>
          <cell r="J158" t="str">
            <v>JF</v>
          </cell>
          <cell r="K158" t="str">
            <v>M1412</v>
          </cell>
          <cell r="L158" t="str">
            <v>PC</v>
          </cell>
          <cell r="N158">
            <v>0</v>
          </cell>
          <cell r="O158">
            <v>0</v>
          </cell>
          <cell r="Q158">
            <v>0</v>
          </cell>
          <cell r="R158">
            <v>0</v>
          </cell>
          <cell r="T158" t="str">
            <v>2A</v>
          </cell>
          <cell r="U158" t="str">
            <v>M33C</v>
          </cell>
          <cell r="V158" t="str">
            <v>I</v>
          </cell>
          <cell r="Y158">
            <v>60</v>
          </cell>
          <cell r="Z158">
            <v>5</v>
          </cell>
          <cell r="AA158" t="str">
            <v>X0</v>
          </cell>
          <cell r="AB158">
            <v>4.7699999999999996</v>
          </cell>
          <cell r="AC158">
            <v>2000</v>
          </cell>
          <cell r="AD158" t="str">
            <v>WB</v>
          </cell>
          <cell r="AE158">
            <v>2000</v>
          </cell>
          <cell r="AF158">
            <v>0</v>
          </cell>
          <cell r="AG158">
            <v>20050325</v>
          </cell>
          <cell r="AJ158">
            <v>0</v>
          </cell>
          <cell r="AK158">
            <v>0</v>
          </cell>
          <cell r="AL158">
            <v>0</v>
          </cell>
          <cell r="AM158">
            <v>0</v>
          </cell>
          <cell r="AN158">
            <v>0</v>
          </cell>
          <cell r="AO158">
            <v>0</v>
          </cell>
          <cell r="AP158">
            <v>0</v>
          </cell>
          <cell r="AQ158">
            <v>216.67</v>
          </cell>
          <cell r="AR158">
            <v>108.33</v>
          </cell>
          <cell r="AS158">
            <v>0</v>
          </cell>
          <cell r="AT158">
            <v>0</v>
          </cell>
          <cell r="AU158">
            <v>0</v>
          </cell>
          <cell r="AV158">
            <v>0</v>
          </cell>
          <cell r="AZ158">
            <v>0</v>
          </cell>
          <cell r="BA158">
            <v>0</v>
          </cell>
          <cell r="BB158">
            <v>0</v>
          </cell>
          <cell r="BC158">
            <v>20041201</v>
          </cell>
          <cell r="BD158" t="str">
            <v>購入倉庫品</v>
          </cell>
          <cell r="BE158" t="str">
            <v>GRM31CB11A106KA01L[PLC]</v>
          </cell>
          <cell r="BG158" t="str">
            <v>ｾﾗｺﾝ(ﾎｼｮｳ)               CCT-CERAMI</v>
          </cell>
          <cell r="BH158" t="str">
            <v>PLC200Mｲｶﾞｲ ｼﾖｳｷﾝｼ 10U 10V +-10%</v>
          </cell>
          <cell r="BI158">
            <v>20050521</v>
          </cell>
          <cell r="BJ158" t="str">
            <v>I</v>
          </cell>
          <cell r="BK158" t="str">
            <v>J</v>
          </cell>
          <cell r="BM158">
            <v>0</v>
          </cell>
        </row>
        <row r="159">
          <cell r="B159" t="str">
            <v>531Y535</v>
          </cell>
          <cell r="C159">
            <v>1710</v>
          </cell>
          <cell r="D159" t="str">
            <v>S2G</v>
          </cell>
          <cell r="F159">
            <v>0</v>
          </cell>
          <cell r="G159">
            <v>21</v>
          </cell>
          <cell r="H159" t="str">
            <v>ZDF</v>
          </cell>
          <cell r="I159" t="str">
            <v>H</v>
          </cell>
          <cell r="J159" t="str">
            <v>JF</v>
          </cell>
          <cell r="L159" t="str">
            <v>PC</v>
          </cell>
          <cell r="N159">
            <v>0</v>
          </cell>
          <cell r="O159">
            <v>0</v>
          </cell>
          <cell r="Q159">
            <v>0</v>
          </cell>
          <cell r="R159">
            <v>0</v>
          </cell>
          <cell r="T159" t="str">
            <v>2A</v>
          </cell>
          <cell r="U159" t="str">
            <v>M42</v>
          </cell>
          <cell r="V159" t="str">
            <v>I</v>
          </cell>
          <cell r="Y159">
            <v>70</v>
          </cell>
          <cell r="Z159">
            <v>5</v>
          </cell>
          <cell r="AA159" t="str">
            <v>X0</v>
          </cell>
          <cell r="AB159">
            <v>8.5</v>
          </cell>
          <cell r="AC159">
            <v>2000</v>
          </cell>
          <cell r="AD159" t="str">
            <v>WB</v>
          </cell>
          <cell r="AE159">
            <v>2000</v>
          </cell>
          <cell r="AF159">
            <v>0</v>
          </cell>
          <cell r="AG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Z159">
            <v>0</v>
          </cell>
          <cell r="BA159">
            <v>0</v>
          </cell>
          <cell r="BB159">
            <v>0</v>
          </cell>
          <cell r="BC159">
            <v>20041201</v>
          </cell>
          <cell r="BD159" t="str">
            <v>購入倉庫品</v>
          </cell>
          <cell r="BE159" t="str">
            <v>GRM31CB31E106KA75L[PLC]</v>
          </cell>
          <cell r="BG159" t="str">
            <v>ｾﾗｺﾝ(ｺｳﾕｳﾃﾞﾝ)            CKT-CERAMI</v>
          </cell>
          <cell r="BH159" t="str">
            <v>PLC200Mｲｶﾞｲ ｼﾖｳｷﾝｼ 25V 10UF +-10% TCR+-10% ﾃｰﾋﾟﾝｸﾞﾋﾝ ﾒｯｷﾋﾝ</v>
          </cell>
          <cell r="BI159">
            <v>20050521</v>
          </cell>
          <cell r="BJ159" t="str">
            <v>I</v>
          </cell>
          <cell r="BK159" t="str">
            <v>J</v>
          </cell>
          <cell r="BM159">
            <v>0</v>
          </cell>
        </row>
        <row r="160">
          <cell r="B160" t="str">
            <v>531Y536</v>
          </cell>
          <cell r="C160">
            <v>1710</v>
          </cell>
          <cell r="D160" t="str">
            <v>S2G</v>
          </cell>
          <cell r="F160">
            <v>0</v>
          </cell>
          <cell r="G160">
            <v>21</v>
          </cell>
          <cell r="H160" t="str">
            <v>ZDF</v>
          </cell>
          <cell r="I160" t="str">
            <v>H</v>
          </cell>
          <cell r="J160" t="str">
            <v>JF</v>
          </cell>
          <cell r="L160" t="str">
            <v>PC</v>
          </cell>
          <cell r="N160">
            <v>0</v>
          </cell>
          <cell r="O160">
            <v>0</v>
          </cell>
          <cell r="Q160">
            <v>0</v>
          </cell>
          <cell r="R160">
            <v>0</v>
          </cell>
          <cell r="T160" t="str">
            <v>2A</v>
          </cell>
          <cell r="U160" t="str">
            <v>M33C</v>
          </cell>
          <cell r="V160" t="str">
            <v>I</v>
          </cell>
          <cell r="Y160">
            <v>3</v>
          </cell>
          <cell r="Z160">
            <v>5</v>
          </cell>
          <cell r="AA160" t="str">
            <v>X0</v>
          </cell>
          <cell r="AB160">
            <v>6.32</v>
          </cell>
          <cell r="AC160">
            <v>1000</v>
          </cell>
          <cell r="AD160" t="str">
            <v>WB</v>
          </cell>
          <cell r="AE160">
            <v>1000</v>
          </cell>
          <cell r="AF160">
            <v>0</v>
          </cell>
          <cell r="AG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Z160">
            <v>0</v>
          </cell>
          <cell r="BA160">
            <v>0</v>
          </cell>
          <cell r="BB160">
            <v>0</v>
          </cell>
          <cell r="BC160">
            <v>20041201</v>
          </cell>
          <cell r="BD160" t="str">
            <v>購入倉庫品</v>
          </cell>
          <cell r="BE160" t="str">
            <v>GRM32DR72E104KW01L[PLC]</v>
          </cell>
          <cell r="BG160" t="str">
            <v>ｾﾗｺﾝ(ﾎｼｮｳ)               CKT-CERAMI</v>
          </cell>
          <cell r="BH160" t="str">
            <v>PLC200Mｲｶﾞｲ ｼﾖｳｷﾝｼ 10V 47UF +-10%  TCR+-10%(-25TO85ﾟC) ﾃｰﾋﾟﾝｸﾞ</v>
          </cell>
          <cell r="BI160">
            <v>20050521</v>
          </cell>
          <cell r="BJ160" t="str">
            <v>I</v>
          </cell>
          <cell r="BK160" t="str">
            <v>J</v>
          </cell>
          <cell r="BM160">
            <v>0</v>
          </cell>
        </row>
        <row r="161">
          <cell r="B161" t="str">
            <v>531Y537</v>
          </cell>
          <cell r="C161">
            <v>1710</v>
          </cell>
          <cell r="D161" t="str">
            <v>S2G</v>
          </cell>
          <cell r="F161">
            <v>0</v>
          </cell>
          <cell r="G161">
            <v>21</v>
          </cell>
          <cell r="H161" t="str">
            <v>ZDF</v>
          </cell>
          <cell r="I161" t="str">
            <v>H</v>
          </cell>
          <cell r="J161" t="str">
            <v>JF</v>
          </cell>
          <cell r="K161" t="str">
            <v>M1412</v>
          </cell>
          <cell r="L161" t="str">
            <v>PC</v>
          </cell>
          <cell r="N161">
            <v>0</v>
          </cell>
          <cell r="O161">
            <v>0</v>
          </cell>
          <cell r="Q161">
            <v>0</v>
          </cell>
          <cell r="R161">
            <v>0</v>
          </cell>
          <cell r="T161" t="str">
            <v>2A</v>
          </cell>
          <cell r="U161" t="str">
            <v>M33C</v>
          </cell>
          <cell r="V161" t="str">
            <v>I</v>
          </cell>
          <cell r="Y161">
            <v>56</v>
          </cell>
          <cell r="Z161">
            <v>5</v>
          </cell>
          <cell r="AA161" t="str">
            <v>X0</v>
          </cell>
          <cell r="AB161">
            <v>32</v>
          </cell>
          <cell r="AC161">
            <v>500</v>
          </cell>
          <cell r="AD161" t="str">
            <v>WB</v>
          </cell>
          <cell r="AE161">
            <v>500</v>
          </cell>
          <cell r="AF161">
            <v>0</v>
          </cell>
          <cell r="AG161">
            <v>20050325</v>
          </cell>
          <cell r="AJ161">
            <v>0</v>
          </cell>
          <cell r="AK161">
            <v>0</v>
          </cell>
          <cell r="AL161">
            <v>0</v>
          </cell>
          <cell r="AM161">
            <v>0</v>
          </cell>
          <cell r="AN161">
            <v>0</v>
          </cell>
          <cell r="AO161">
            <v>0</v>
          </cell>
          <cell r="AP161">
            <v>0</v>
          </cell>
          <cell r="AQ161">
            <v>166.67</v>
          </cell>
          <cell r="AR161">
            <v>83.33</v>
          </cell>
          <cell r="AS161">
            <v>0</v>
          </cell>
          <cell r="AT161">
            <v>0</v>
          </cell>
          <cell r="AU161">
            <v>0</v>
          </cell>
          <cell r="AV161">
            <v>0</v>
          </cell>
          <cell r="AZ161">
            <v>0</v>
          </cell>
          <cell r="BA161">
            <v>0</v>
          </cell>
          <cell r="BB161">
            <v>0</v>
          </cell>
          <cell r="BC161">
            <v>20041201</v>
          </cell>
          <cell r="BD161" t="str">
            <v>購入倉庫品</v>
          </cell>
          <cell r="BE161" t="str">
            <v>GRM43EB31A476KE18L[PLC]</v>
          </cell>
          <cell r="BG161" t="str">
            <v>ｾﾗｺﾝ(ﾎｼｮｳ)               CKT-CERAMI</v>
          </cell>
          <cell r="BH161" t="str">
            <v>PLC200Mｲｶﾞｲ ｼﾖｳｷﾝｼ 250V 0.1UF  +-10%   ﾃｰﾋﾟﾝｸﾞﾋﾝ ﾒｯｷﾋﾝ</v>
          </cell>
          <cell r="BI161">
            <v>20050521</v>
          </cell>
          <cell r="BJ161" t="str">
            <v>I</v>
          </cell>
          <cell r="BK161" t="str">
            <v>J</v>
          </cell>
          <cell r="BM161">
            <v>0</v>
          </cell>
        </row>
        <row r="162">
          <cell r="B162" t="str">
            <v>531Y538</v>
          </cell>
          <cell r="C162">
            <v>1710</v>
          </cell>
          <cell r="D162" t="str">
            <v>S2G</v>
          </cell>
          <cell r="F162">
            <v>0</v>
          </cell>
          <cell r="G162">
            <v>21</v>
          </cell>
          <cell r="H162" t="str">
            <v>ZDF</v>
          </cell>
          <cell r="I162" t="str">
            <v>H</v>
          </cell>
          <cell r="J162" t="str">
            <v>JF</v>
          </cell>
          <cell r="L162" t="str">
            <v>PC</v>
          </cell>
          <cell r="N162">
            <v>0</v>
          </cell>
          <cell r="O162">
            <v>0</v>
          </cell>
          <cell r="Q162">
            <v>0</v>
          </cell>
          <cell r="R162">
            <v>0</v>
          </cell>
          <cell r="T162" t="str">
            <v>2A</v>
          </cell>
          <cell r="U162" t="str">
            <v>M33C</v>
          </cell>
          <cell r="V162" t="str">
            <v>I</v>
          </cell>
          <cell r="Y162">
            <v>60</v>
          </cell>
          <cell r="Z162">
            <v>5</v>
          </cell>
          <cell r="AA162" t="str">
            <v>X0</v>
          </cell>
          <cell r="AB162">
            <v>13</v>
          </cell>
          <cell r="AC162">
            <v>1000</v>
          </cell>
          <cell r="AD162" t="str">
            <v>WB</v>
          </cell>
          <cell r="AE162">
            <v>1000</v>
          </cell>
          <cell r="AF162">
            <v>0</v>
          </cell>
          <cell r="AG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Z162">
            <v>0</v>
          </cell>
          <cell r="BA162">
            <v>0</v>
          </cell>
          <cell r="BB162">
            <v>0</v>
          </cell>
          <cell r="BC162">
            <v>20041201</v>
          </cell>
          <cell r="BD162" t="str">
            <v>購入倉庫品</v>
          </cell>
          <cell r="BE162" t="str">
            <v>GRM43RR72A224KA01K[PLC]</v>
          </cell>
          <cell r="BG162" t="str">
            <v>ｾﾗｺﾝ(ﾎｼｮｳ)               CCT-CERAMI</v>
          </cell>
          <cell r="BH162" t="str">
            <v>PLC200Mｲｶﾞｲ ｼﾖｳｷﾝｼ 0.22U 100V +-10%</v>
          </cell>
          <cell r="BI162">
            <v>20050521</v>
          </cell>
          <cell r="BJ162" t="str">
            <v>I</v>
          </cell>
          <cell r="BK162" t="str">
            <v>J</v>
          </cell>
          <cell r="BM162">
            <v>0</v>
          </cell>
        </row>
        <row r="163">
          <cell r="B163" t="str">
            <v>531Y975</v>
          </cell>
          <cell r="C163">
            <v>1710</v>
          </cell>
          <cell r="D163" t="str">
            <v>S2G</v>
          </cell>
          <cell r="F163">
            <v>0</v>
          </cell>
          <cell r="G163">
            <v>25</v>
          </cell>
          <cell r="H163" t="str">
            <v>ZDF</v>
          </cell>
          <cell r="I163" t="str">
            <v>H</v>
          </cell>
          <cell r="J163" t="str">
            <v>JB</v>
          </cell>
          <cell r="L163" t="str">
            <v>PC</v>
          </cell>
          <cell r="N163">
            <v>0</v>
          </cell>
          <cell r="O163">
            <v>0</v>
          </cell>
          <cell r="Q163">
            <v>0</v>
          </cell>
          <cell r="R163">
            <v>0</v>
          </cell>
          <cell r="S163" t="str">
            <v>211RT212</v>
          </cell>
          <cell r="T163" t="str">
            <v>2A</v>
          </cell>
          <cell r="U163" t="str">
            <v>M33C</v>
          </cell>
          <cell r="V163" t="str">
            <v>Z</v>
          </cell>
          <cell r="X163" t="str">
            <v>X</v>
          </cell>
          <cell r="Y163">
            <v>15</v>
          </cell>
          <cell r="Z163">
            <v>5</v>
          </cell>
          <cell r="AA163" t="str">
            <v>PD</v>
          </cell>
          <cell r="AB163">
            <v>2.23</v>
          </cell>
          <cell r="AC163">
            <v>3000</v>
          </cell>
          <cell r="AD163" t="str">
            <v>WB</v>
          </cell>
          <cell r="AE163">
            <v>3000</v>
          </cell>
          <cell r="AF163">
            <v>0</v>
          </cell>
          <cell r="AG163">
            <v>20041123</v>
          </cell>
          <cell r="AJ163">
            <v>13667</v>
          </cell>
          <cell r="AK163">
            <v>30477</v>
          </cell>
          <cell r="AL163">
            <v>13667</v>
          </cell>
          <cell r="AM163">
            <v>0</v>
          </cell>
          <cell r="AN163">
            <v>0</v>
          </cell>
          <cell r="AO163">
            <v>13688</v>
          </cell>
          <cell r="AP163">
            <v>30525</v>
          </cell>
          <cell r="AQ163">
            <v>68.67</v>
          </cell>
          <cell r="AR163">
            <v>34.33</v>
          </cell>
          <cell r="AS163">
            <v>0</v>
          </cell>
          <cell r="AT163">
            <v>168</v>
          </cell>
          <cell r="AU163">
            <v>234</v>
          </cell>
          <cell r="AV163">
            <v>0</v>
          </cell>
          <cell r="AW163">
            <v>20050516</v>
          </cell>
          <cell r="AZ163">
            <v>0</v>
          </cell>
          <cell r="BA163">
            <v>0</v>
          </cell>
          <cell r="BB163">
            <v>0</v>
          </cell>
          <cell r="BC163">
            <v>20041122</v>
          </cell>
          <cell r="BD163" t="str">
            <v>ロット制約品</v>
          </cell>
          <cell r="BE163" t="str">
            <v>GRM21BB10J225KA01L</v>
          </cell>
          <cell r="BG163" t="str">
            <v>ｾﾗｺﾝ(ﾎｼｮｳ)               CKT-CERAMI</v>
          </cell>
          <cell r="BH163" t="str">
            <v>6.3V 2.2UF  +-10%  ﾃｰﾋﾟﾝｸﾞﾋﾝ ﾒｯｷﾋﾝ</v>
          </cell>
          <cell r="BI163">
            <v>20050521</v>
          </cell>
          <cell r="BJ163" t="str">
            <v>J</v>
          </cell>
          <cell r="BK163" t="str">
            <v>J</v>
          </cell>
          <cell r="BM163">
            <v>0</v>
          </cell>
        </row>
        <row r="164">
          <cell r="B164" t="str">
            <v>531YA18</v>
          </cell>
          <cell r="C164">
            <v>1710</v>
          </cell>
          <cell r="D164" t="str">
            <v>S2G</v>
          </cell>
          <cell r="F164">
            <v>0</v>
          </cell>
          <cell r="G164">
            <v>25</v>
          </cell>
          <cell r="H164" t="str">
            <v>ZDF</v>
          </cell>
          <cell r="I164" t="str">
            <v>H</v>
          </cell>
          <cell r="J164" t="str">
            <v>JB</v>
          </cell>
          <cell r="L164" t="str">
            <v>PC</v>
          </cell>
          <cell r="N164">
            <v>0</v>
          </cell>
          <cell r="O164">
            <v>0</v>
          </cell>
          <cell r="Q164">
            <v>0</v>
          </cell>
          <cell r="R164">
            <v>0</v>
          </cell>
          <cell r="S164" t="str">
            <v>211PLC11</v>
          </cell>
          <cell r="T164" t="str">
            <v>2A</v>
          </cell>
          <cell r="U164" t="str">
            <v>M33C</v>
          </cell>
          <cell r="V164" t="str">
            <v>I</v>
          </cell>
          <cell r="X164" t="str">
            <v>X</v>
          </cell>
          <cell r="Y164">
            <v>60</v>
          </cell>
          <cell r="Z164">
            <v>5</v>
          </cell>
          <cell r="AA164" t="str">
            <v>PD</v>
          </cell>
          <cell r="AB164">
            <v>4.7699999999999996</v>
          </cell>
          <cell r="AC164">
            <v>2000</v>
          </cell>
          <cell r="AD164" t="str">
            <v>WB</v>
          </cell>
          <cell r="AE164">
            <v>2000</v>
          </cell>
          <cell r="AF164">
            <v>0</v>
          </cell>
          <cell r="AG164">
            <v>20041123</v>
          </cell>
          <cell r="AJ164">
            <v>8306</v>
          </cell>
          <cell r="AK164">
            <v>39620</v>
          </cell>
          <cell r="AL164">
            <v>8306</v>
          </cell>
          <cell r="AM164">
            <v>0</v>
          </cell>
          <cell r="AN164">
            <v>0</v>
          </cell>
          <cell r="AO164">
            <v>8315</v>
          </cell>
          <cell r="AP164">
            <v>39661</v>
          </cell>
          <cell r="AQ164">
            <v>1464.17</v>
          </cell>
          <cell r="AR164">
            <v>732.08</v>
          </cell>
          <cell r="AS164">
            <v>0</v>
          </cell>
          <cell r="AT164">
            <v>34</v>
          </cell>
          <cell r="AU164">
            <v>16</v>
          </cell>
          <cell r="AV164">
            <v>0</v>
          </cell>
          <cell r="AW164">
            <v>20050516</v>
          </cell>
          <cell r="AZ164">
            <v>0</v>
          </cell>
          <cell r="BA164">
            <v>0</v>
          </cell>
          <cell r="BB164">
            <v>0</v>
          </cell>
          <cell r="BC164">
            <v>20041122</v>
          </cell>
          <cell r="BD164" t="str">
            <v>ロット制約品</v>
          </cell>
          <cell r="BE164" t="str">
            <v>GRM31CB11A106KA01L</v>
          </cell>
          <cell r="BG164" t="str">
            <v>ｾﾗｺﾝ(ﾎｼｮｳ)               CCT-CERAMI</v>
          </cell>
          <cell r="BH164" t="str">
            <v>10U 10V +-10%</v>
          </cell>
          <cell r="BI164">
            <v>20050521</v>
          </cell>
          <cell r="BJ164" t="str">
            <v>J</v>
          </cell>
          <cell r="BK164" t="str">
            <v>J</v>
          </cell>
          <cell r="BM164">
            <v>0</v>
          </cell>
        </row>
        <row r="165">
          <cell r="B165" t="str">
            <v>531YA19</v>
          </cell>
          <cell r="C165">
            <v>1710</v>
          </cell>
          <cell r="D165" t="str">
            <v>S2G</v>
          </cell>
          <cell r="F165">
            <v>0</v>
          </cell>
          <cell r="G165">
            <v>25</v>
          </cell>
          <cell r="H165" t="str">
            <v>ZDF</v>
          </cell>
          <cell r="I165" t="str">
            <v>H</v>
          </cell>
          <cell r="J165" t="str">
            <v>JB</v>
          </cell>
          <cell r="L165" t="str">
            <v>PC</v>
          </cell>
          <cell r="N165">
            <v>0</v>
          </cell>
          <cell r="O165">
            <v>0</v>
          </cell>
          <cell r="Q165">
            <v>0</v>
          </cell>
          <cell r="R165">
            <v>0</v>
          </cell>
          <cell r="S165" t="str">
            <v>211PLC12</v>
          </cell>
          <cell r="T165" t="str">
            <v>2A</v>
          </cell>
          <cell r="U165" t="str">
            <v>M33C</v>
          </cell>
          <cell r="V165" t="str">
            <v>I</v>
          </cell>
          <cell r="X165" t="str">
            <v>X</v>
          </cell>
          <cell r="Y165">
            <v>60</v>
          </cell>
          <cell r="Z165">
            <v>5</v>
          </cell>
          <cell r="AA165" t="str">
            <v>PD</v>
          </cell>
          <cell r="AB165">
            <v>0.56000000000000005</v>
          </cell>
          <cell r="AC165">
            <v>4000</v>
          </cell>
          <cell r="AD165" t="str">
            <v>WB</v>
          </cell>
          <cell r="AE165">
            <v>4000</v>
          </cell>
          <cell r="AF165">
            <v>0</v>
          </cell>
          <cell r="AG165">
            <v>20031226</v>
          </cell>
          <cell r="AJ165">
            <v>6857</v>
          </cell>
          <cell r="AK165">
            <v>3840</v>
          </cell>
          <cell r="AL165">
            <v>6857</v>
          </cell>
          <cell r="AM165">
            <v>0</v>
          </cell>
          <cell r="AN165">
            <v>0</v>
          </cell>
          <cell r="AO165">
            <v>6866</v>
          </cell>
          <cell r="AP165">
            <v>3845</v>
          </cell>
          <cell r="AQ165">
            <v>155.66999999999999</v>
          </cell>
          <cell r="AR165">
            <v>77.83</v>
          </cell>
          <cell r="AS165">
            <v>0</v>
          </cell>
          <cell r="AT165">
            <v>62</v>
          </cell>
          <cell r="AU165">
            <v>30</v>
          </cell>
          <cell r="AV165">
            <v>0</v>
          </cell>
          <cell r="AW165">
            <v>20050516</v>
          </cell>
          <cell r="AZ165">
            <v>0</v>
          </cell>
          <cell r="BA165">
            <v>0</v>
          </cell>
          <cell r="BB165">
            <v>0</v>
          </cell>
          <cell r="BC165">
            <v>20041122</v>
          </cell>
          <cell r="BD165" t="str">
            <v>ロット制約品</v>
          </cell>
          <cell r="BE165" t="str">
            <v>GRM1882C1H330GA01D</v>
          </cell>
          <cell r="BG165" t="str">
            <v>ｾﾗｺﾝ(ﾎｼｮｳ)               CCT-CERAMI</v>
          </cell>
          <cell r="BH165" t="str">
            <v>33P 50V +-2%</v>
          </cell>
          <cell r="BI165">
            <v>20050521</v>
          </cell>
          <cell r="BJ165" t="str">
            <v>J</v>
          </cell>
          <cell r="BK165" t="str">
            <v>J</v>
          </cell>
          <cell r="BM165">
            <v>0</v>
          </cell>
        </row>
        <row r="166">
          <cell r="B166" t="str">
            <v>531YA21</v>
          </cell>
          <cell r="C166">
            <v>1710</v>
          </cell>
          <cell r="D166" t="str">
            <v>S2G</v>
          </cell>
          <cell r="F166">
            <v>0</v>
          </cell>
          <cell r="G166">
            <v>25</v>
          </cell>
          <cell r="H166" t="str">
            <v>ZDF</v>
          </cell>
          <cell r="I166" t="str">
            <v>H</v>
          </cell>
          <cell r="J166" t="str">
            <v>JB</v>
          </cell>
          <cell r="L166" t="str">
            <v>PC</v>
          </cell>
          <cell r="N166">
            <v>0</v>
          </cell>
          <cell r="O166">
            <v>0</v>
          </cell>
          <cell r="Q166">
            <v>0</v>
          </cell>
          <cell r="R166">
            <v>0</v>
          </cell>
          <cell r="S166" t="str">
            <v>211PLC11</v>
          </cell>
          <cell r="T166" t="str">
            <v>2A</v>
          </cell>
          <cell r="U166" t="str">
            <v>M33C</v>
          </cell>
          <cell r="V166" t="str">
            <v>I</v>
          </cell>
          <cell r="X166" t="str">
            <v>X</v>
          </cell>
          <cell r="Y166">
            <v>60</v>
          </cell>
          <cell r="Z166">
            <v>5</v>
          </cell>
          <cell r="AA166" t="str">
            <v>PD</v>
          </cell>
          <cell r="AB166">
            <v>1.35</v>
          </cell>
          <cell r="AC166">
            <v>4000</v>
          </cell>
          <cell r="AD166" t="str">
            <v>WB</v>
          </cell>
          <cell r="AE166">
            <v>4000</v>
          </cell>
          <cell r="AF166">
            <v>0</v>
          </cell>
          <cell r="AG166">
            <v>20031226</v>
          </cell>
          <cell r="AJ166">
            <v>13818</v>
          </cell>
          <cell r="AK166">
            <v>18654</v>
          </cell>
          <cell r="AL166">
            <v>13818</v>
          </cell>
          <cell r="AM166">
            <v>0</v>
          </cell>
          <cell r="AN166">
            <v>0</v>
          </cell>
          <cell r="AO166">
            <v>13836</v>
          </cell>
          <cell r="AP166">
            <v>18677</v>
          </cell>
          <cell r="AQ166">
            <v>1494</v>
          </cell>
          <cell r="AR166">
            <v>747</v>
          </cell>
          <cell r="AS166">
            <v>0</v>
          </cell>
          <cell r="AT166">
            <v>136</v>
          </cell>
          <cell r="AU166">
            <v>12</v>
          </cell>
          <cell r="AV166">
            <v>0</v>
          </cell>
          <cell r="AW166">
            <v>20050516</v>
          </cell>
          <cell r="AZ166">
            <v>0</v>
          </cell>
          <cell r="BA166">
            <v>0</v>
          </cell>
          <cell r="BB166">
            <v>0</v>
          </cell>
          <cell r="BC166">
            <v>20041124</v>
          </cell>
          <cell r="BD166" t="str">
            <v>ロット制約品</v>
          </cell>
          <cell r="BE166" t="str">
            <v>GRM2162C1H272JA01D</v>
          </cell>
          <cell r="BG166" t="str">
            <v>ｾﾗｺﾝ(ﾎｼｮｳ)               CCT-CERAMI</v>
          </cell>
          <cell r="BH166" t="str">
            <v>2700P 50V +-5%</v>
          </cell>
          <cell r="BI166">
            <v>20050521</v>
          </cell>
          <cell r="BJ166" t="str">
            <v>J</v>
          </cell>
          <cell r="BK166" t="str">
            <v>J</v>
          </cell>
          <cell r="BM166">
            <v>0</v>
          </cell>
        </row>
        <row r="167">
          <cell r="B167" t="str">
            <v>531YA22</v>
          </cell>
          <cell r="C167">
            <v>1710</v>
          </cell>
          <cell r="D167" t="str">
            <v>S2G</v>
          </cell>
          <cell r="F167">
            <v>0</v>
          </cell>
          <cell r="G167">
            <v>25</v>
          </cell>
          <cell r="H167" t="str">
            <v>ZDF</v>
          </cell>
          <cell r="I167" t="str">
            <v>H</v>
          </cell>
          <cell r="J167" t="str">
            <v>JB</v>
          </cell>
          <cell r="L167" t="str">
            <v>PC</v>
          </cell>
          <cell r="N167">
            <v>0</v>
          </cell>
          <cell r="O167">
            <v>0</v>
          </cell>
          <cell r="Q167">
            <v>0</v>
          </cell>
          <cell r="R167">
            <v>0</v>
          </cell>
          <cell r="S167" t="str">
            <v>211PLC13</v>
          </cell>
          <cell r="T167" t="str">
            <v>2A</v>
          </cell>
          <cell r="U167" t="str">
            <v>M33C</v>
          </cell>
          <cell r="V167" t="str">
            <v>I</v>
          </cell>
          <cell r="X167" t="str">
            <v>X</v>
          </cell>
          <cell r="Y167">
            <v>60</v>
          </cell>
          <cell r="Z167">
            <v>5</v>
          </cell>
          <cell r="AA167" t="str">
            <v>PD</v>
          </cell>
          <cell r="AB167">
            <v>1.5</v>
          </cell>
          <cell r="AC167">
            <v>4000</v>
          </cell>
          <cell r="AD167" t="str">
            <v>WB</v>
          </cell>
          <cell r="AE167">
            <v>4000</v>
          </cell>
          <cell r="AF167">
            <v>0</v>
          </cell>
          <cell r="AG167">
            <v>20031226</v>
          </cell>
          <cell r="AJ167">
            <v>6875</v>
          </cell>
          <cell r="AK167">
            <v>10313</v>
          </cell>
          <cell r="AL167">
            <v>6875</v>
          </cell>
          <cell r="AM167">
            <v>0</v>
          </cell>
          <cell r="AN167">
            <v>0</v>
          </cell>
          <cell r="AO167">
            <v>6893</v>
          </cell>
          <cell r="AP167">
            <v>10339</v>
          </cell>
          <cell r="AQ167">
            <v>151.16999999999999</v>
          </cell>
          <cell r="AR167">
            <v>75.58</v>
          </cell>
          <cell r="AS167">
            <v>0</v>
          </cell>
          <cell r="AT167">
            <v>104</v>
          </cell>
          <cell r="AU167">
            <v>12</v>
          </cell>
          <cell r="AV167">
            <v>0</v>
          </cell>
          <cell r="AW167">
            <v>20050516</v>
          </cell>
          <cell r="AZ167">
            <v>0</v>
          </cell>
          <cell r="BA167">
            <v>0</v>
          </cell>
          <cell r="BB167">
            <v>0</v>
          </cell>
          <cell r="BC167">
            <v>20041122</v>
          </cell>
          <cell r="BD167" t="str">
            <v>ロット制約品</v>
          </cell>
          <cell r="BE167" t="str">
            <v>GRM2162C1H332JA01D</v>
          </cell>
          <cell r="BG167" t="str">
            <v>ｾﾗｺﾝ(ﾎｼｮｳ)               CCT-CERAMI</v>
          </cell>
          <cell r="BH167" t="str">
            <v>3300P 50V +-5%</v>
          </cell>
          <cell r="BI167">
            <v>20050521</v>
          </cell>
          <cell r="BJ167" t="str">
            <v>J</v>
          </cell>
          <cell r="BK167" t="str">
            <v>J</v>
          </cell>
          <cell r="BM167">
            <v>0</v>
          </cell>
        </row>
        <row r="168">
          <cell r="B168" t="str">
            <v>531YA25</v>
          </cell>
          <cell r="C168">
            <v>1710</v>
          </cell>
          <cell r="D168" t="str">
            <v>S2G</v>
          </cell>
          <cell r="F168">
            <v>0</v>
          </cell>
          <cell r="G168">
            <v>25</v>
          </cell>
          <cell r="H168" t="str">
            <v>ZDF</v>
          </cell>
          <cell r="I168" t="str">
            <v>H</v>
          </cell>
          <cell r="J168" t="str">
            <v>JB</v>
          </cell>
          <cell r="L168" t="str">
            <v>PC</v>
          </cell>
          <cell r="N168">
            <v>0</v>
          </cell>
          <cell r="O168">
            <v>0</v>
          </cell>
          <cell r="Q168">
            <v>0</v>
          </cell>
          <cell r="R168">
            <v>0</v>
          </cell>
          <cell r="S168" t="str">
            <v>211PLC15</v>
          </cell>
          <cell r="T168" t="str">
            <v>2A</v>
          </cell>
          <cell r="U168" t="str">
            <v>M33C</v>
          </cell>
          <cell r="V168" t="str">
            <v>I</v>
          </cell>
          <cell r="X168" t="str">
            <v>X</v>
          </cell>
          <cell r="Y168">
            <v>60</v>
          </cell>
          <cell r="Z168">
            <v>5</v>
          </cell>
          <cell r="AA168" t="str">
            <v>PD</v>
          </cell>
          <cell r="AB168">
            <v>13</v>
          </cell>
          <cell r="AC168">
            <v>1000</v>
          </cell>
          <cell r="AD168" t="str">
            <v>WB</v>
          </cell>
          <cell r="AE168">
            <v>1000</v>
          </cell>
          <cell r="AF168">
            <v>0</v>
          </cell>
          <cell r="AG168">
            <v>20031226</v>
          </cell>
          <cell r="AJ168">
            <v>1380</v>
          </cell>
          <cell r="AK168">
            <v>17940</v>
          </cell>
          <cell r="AL168">
            <v>1380</v>
          </cell>
          <cell r="AM168">
            <v>0</v>
          </cell>
          <cell r="AN168">
            <v>0</v>
          </cell>
          <cell r="AO168">
            <v>1380</v>
          </cell>
          <cell r="AP168">
            <v>17940</v>
          </cell>
          <cell r="AQ168">
            <v>103.33</v>
          </cell>
          <cell r="AR168">
            <v>51.67</v>
          </cell>
          <cell r="AS168">
            <v>0</v>
          </cell>
          <cell r="AT168">
            <v>0</v>
          </cell>
          <cell r="AU168">
            <v>0</v>
          </cell>
          <cell r="AV168">
            <v>0</v>
          </cell>
          <cell r="AW168">
            <v>20050516</v>
          </cell>
          <cell r="AZ168">
            <v>0</v>
          </cell>
          <cell r="BA168">
            <v>0</v>
          </cell>
          <cell r="BB168">
            <v>0</v>
          </cell>
          <cell r="BC168">
            <v>20041122</v>
          </cell>
          <cell r="BD168" t="str">
            <v>ロット制約品</v>
          </cell>
          <cell r="BE168" t="str">
            <v>GRM43RR72A224KA01K</v>
          </cell>
          <cell r="BG168" t="str">
            <v>ｾﾗｺﾝ(ﾎｼｮｳ)               CCT-CERAMI</v>
          </cell>
          <cell r="BH168" t="str">
            <v>0.22U 100V +-10%</v>
          </cell>
          <cell r="BI168">
            <v>20050521</v>
          </cell>
          <cell r="BJ168" t="str">
            <v>J</v>
          </cell>
          <cell r="BK168" t="str">
            <v>J</v>
          </cell>
          <cell r="BM168">
            <v>0</v>
          </cell>
        </row>
        <row r="169">
          <cell r="B169" t="str">
            <v>531YA27</v>
          </cell>
          <cell r="C169">
            <v>1710</v>
          </cell>
          <cell r="D169" t="str">
            <v>S2G</v>
          </cell>
          <cell r="F169">
            <v>0</v>
          </cell>
          <cell r="G169">
            <v>25</v>
          </cell>
          <cell r="H169" t="str">
            <v>ZDF</v>
          </cell>
          <cell r="I169" t="str">
            <v>H</v>
          </cell>
          <cell r="J169" t="str">
            <v>JB</v>
          </cell>
          <cell r="L169" t="str">
            <v>PC</v>
          </cell>
          <cell r="N169">
            <v>0</v>
          </cell>
          <cell r="O169">
            <v>0</v>
          </cell>
          <cell r="Q169">
            <v>0</v>
          </cell>
          <cell r="R169">
            <v>0</v>
          </cell>
          <cell r="S169" t="str">
            <v>211PLC14</v>
          </cell>
          <cell r="T169" t="str">
            <v>2A</v>
          </cell>
          <cell r="U169" t="str">
            <v>M33C</v>
          </cell>
          <cell r="V169" t="str">
            <v>I</v>
          </cell>
          <cell r="X169" t="str">
            <v>X</v>
          </cell>
          <cell r="Y169">
            <v>60</v>
          </cell>
          <cell r="Z169">
            <v>5</v>
          </cell>
          <cell r="AA169" t="str">
            <v>PD</v>
          </cell>
          <cell r="AB169">
            <v>1.1499999999999999</v>
          </cell>
          <cell r="AC169">
            <v>4000</v>
          </cell>
          <cell r="AD169" t="str">
            <v>WB</v>
          </cell>
          <cell r="AE169">
            <v>4000</v>
          </cell>
          <cell r="AF169">
            <v>0</v>
          </cell>
          <cell r="AG169">
            <v>20040722</v>
          </cell>
          <cell r="AJ169">
            <v>2506</v>
          </cell>
          <cell r="AK169">
            <v>2882</v>
          </cell>
          <cell r="AL169">
            <v>2506</v>
          </cell>
          <cell r="AM169">
            <v>0</v>
          </cell>
          <cell r="AN169">
            <v>0</v>
          </cell>
          <cell r="AO169">
            <v>2578</v>
          </cell>
          <cell r="AP169">
            <v>2962</v>
          </cell>
          <cell r="AQ169">
            <v>6187</v>
          </cell>
          <cell r="AR169">
            <v>3093.5</v>
          </cell>
          <cell r="AS169">
            <v>4000</v>
          </cell>
          <cell r="AT169">
            <v>336</v>
          </cell>
          <cell r="AU169">
            <v>68</v>
          </cell>
          <cell r="AV169">
            <v>0</v>
          </cell>
          <cell r="AW169">
            <v>20050516</v>
          </cell>
          <cell r="AZ169">
            <v>0</v>
          </cell>
          <cell r="BA169">
            <v>0</v>
          </cell>
          <cell r="BB169">
            <v>0</v>
          </cell>
          <cell r="BC169">
            <v>20041122</v>
          </cell>
          <cell r="BD169" t="str">
            <v>ロット制約品</v>
          </cell>
          <cell r="BE169" t="str">
            <v>GRM188B11C334KA01D</v>
          </cell>
          <cell r="BG169" t="str">
            <v>ｾﾗｺﾝ(ﾎｼｮｳ)               CCT-CERAMI</v>
          </cell>
          <cell r="BH169" t="str">
            <v>0.33U 16V +-10%</v>
          </cell>
          <cell r="BI169">
            <v>20050521</v>
          </cell>
          <cell r="BJ169" t="str">
            <v>J</v>
          </cell>
          <cell r="BK169" t="str">
            <v>J</v>
          </cell>
          <cell r="BM169">
            <v>0</v>
          </cell>
        </row>
        <row r="170">
          <cell r="B170" t="str">
            <v>531YA28</v>
          </cell>
          <cell r="C170">
            <v>1710</v>
          </cell>
          <cell r="D170" t="str">
            <v>S2G</v>
          </cell>
          <cell r="F170">
            <v>0</v>
          </cell>
          <cell r="G170">
            <v>25</v>
          </cell>
          <cell r="H170" t="str">
            <v>ZDF</v>
          </cell>
          <cell r="I170" t="str">
            <v>H</v>
          </cell>
          <cell r="J170" t="str">
            <v>JB</v>
          </cell>
          <cell r="L170" t="str">
            <v>PC</v>
          </cell>
          <cell r="N170">
            <v>0</v>
          </cell>
          <cell r="O170">
            <v>0</v>
          </cell>
          <cell r="Q170">
            <v>0</v>
          </cell>
          <cell r="R170">
            <v>0</v>
          </cell>
          <cell r="S170" t="str">
            <v>211RT212</v>
          </cell>
          <cell r="T170" t="str">
            <v>2A</v>
          </cell>
          <cell r="U170" t="str">
            <v>M33C</v>
          </cell>
          <cell r="V170" t="str">
            <v>I</v>
          </cell>
          <cell r="X170" t="str">
            <v>X</v>
          </cell>
          <cell r="Y170">
            <v>60</v>
          </cell>
          <cell r="Z170">
            <v>5</v>
          </cell>
          <cell r="AA170" t="str">
            <v>PD</v>
          </cell>
          <cell r="AB170">
            <v>0.53</v>
          </cell>
          <cell r="AC170">
            <v>4000</v>
          </cell>
          <cell r="AD170" t="str">
            <v>WB</v>
          </cell>
          <cell r="AE170">
            <v>4000</v>
          </cell>
          <cell r="AF170">
            <v>0</v>
          </cell>
          <cell r="AG170">
            <v>0</v>
          </cell>
          <cell r="AJ170">
            <v>16795</v>
          </cell>
          <cell r="AK170">
            <v>8901</v>
          </cell>
          <cell r="AL170">
            <v>16795</v>
          </cell>
          <cell r="AM170">
            <v>0</v>
          </cell>
          <cell r="AN170">
            <v>0</v>
          </cell>
          <cell r="AO170">
            <v>17275</v>
          </cell>
          <cell r="AP170">
            <v>9156</v>
          </cell>
          <cell r="AQ170">
            <v>9620.83</v>
          </cell>
          <cell r="AR170">
            <v>4810.42</v>
          </cell>
          <cell r="AS170">
            <v>0</v>
          </cell>
          <cell r="AT170">
            <v>2334</v>
          </cell>
          <cell r="AU170">
            <v>524</v>
          </cell>
          <cell r="AV170">
            <v>0</v>
          </cell>
          <cell r="AW170">
            <v>20050516</v>
          </cell>
          <cell r="AZ170">
            <v>0</v>
          </cell>
          <cell r="BA170">
            <v>0</v>
          </cell>
          <cell r="BB170">
            <v>0</v>
          </cell>
          <cell r="BC170">
            <v>20041122</v>
          </cell>
          <cell r="BD170" t="str">
            <v>ロット制約品</v>
          </cell>
          <cell r="BE170" t="str">
            <v>GRM188B11H103KA01D</v>
          </cell>
          <cell r="BG170" t="str">
            <v>ｾﾗｺﾝ(ﾎｼｮｳ)               CCT-CERAMI</v>
          </cell>
          <cell r="BH170" t="str">
            <v>0.01U 50V +-10%</v>
          </cell>
          <cell r="BI170">
            <v>20050521</v>
          </cell>
          <cell r="BJ170" t="str">
            <v>J</v>
          </cell>
          <cell r="BK170" t="str">
            <v>J</v>
          </cell>
          <cell r="BM170">
            <v>0</v>
          </cell>
        </row>
        <row r="171">
          <cell r="B171" t="str">
            <v>531YA29</v>
          </cell>
          <cell r="C171">
            <v>1710</v>
          </cell>
          <cell r="D171" t="str">
            <v>S2G</v>
          </cell>
          <cell r="F171">
            <v>0</v>
          </cell>
          <cell r="G171">
            <v>25</v>
          </cell>
          <cell r="H171" t="str">
            <v>ZDF</v>
          </cell>
          <cell r="I171" t="str">
            <v>H</v>
          </cell>
          <cell r="J171" t="str">
            <v>JB</v>
          </cell>
          <cell r="L171" t="str">
            <v>PC</v>
          </cell>
          <cell r="N171">
            <v>0</v>
          </cell>
          <cell r="O171">
            <v>0</v>
          </cell>
          <cell r="Q171">
            <v>0</v>
          </cell>
          <cell r="R171">
            <v>0</v>
          </cell>
          <cell r="S171" t="str">
            <v>211PLC12</v>
          </cell>
          <cell r="T171" t="str">
            <v>2A</v>
          </cell>
          <cell r="U171" t="str">
            <v>M33C</v>
          </cell>
          <cell r="V171" t="str">
            <v>I</v>
          </cell>
          <cell r="X171" t="str">
            <v>X</v>
          </cell>
          <cell r="Y171">
            <v>60</v>
          </cell>
          <cell r="Z171">
            <v>5</v>
          </cell>
          <cell r="AA171" t="str">
            <v>PD</v>
          </cell>
          <cell r="AB171">
            <v>0.53</v>
          </cell>
          <cell r="AC171">
            <v>4000</v>
          </cell>
          <cell r="AD171" t="str">
            <v>WB</v>
          </cell>
          <cell r="AE171">
            <v>4000</v>
          </cell>
          <cell r="AF171">
            <v>0</v>
          </cell>
          <cell r="AG171">
            <v>0</v>
          </cell>
          <cell r="AJ171">
            <v>44836</v>
          </cell>
          <cell r="AK171">
            <v>23763</v>
          </cell>
          <cell r="AL171">
            <v>44836</v>
          </cell>
          <cell r="AM171">
            <v>0</v>
          </cell>
          <cell r="AN171">
            <v>0</v>
          </cell>
          <cell r="AO171">
            <v>46048</v>
          </cell>
          <cell r="AP171">
            <v>24403</v>
          </cell>
          <cell r="AQ171">
            <v>7208.67</v>
          </cell>
          <cell r="AR171">
            <v>3604.33</v>
          </cell>
          <cell r="AS171">
            <v>0</v>
          </cell>
          <cell r="AT171">
            <v>6168</v>
          </cell>
          <cell r="AU171">
            <v>1592</v>
          </cell>
          <cell r="AV171">
            <v>0</v>
          </cell>
          <cell r="AW171">
            <v>20050516</v>
          </cell>
          <cell r="AZ171">
            <v>0</v>
          </cell>
          <cell r="BA171">
            <v>0</v>
          </cell>
          <cell r="BB171">
            <v>0</v>
          </cell>
          <cell r="BC171">
            <v>20041122</v>
          </cell>
          <cell r="BD171" t="str">
            <v>ロット制約品</v>
          </cell>
          <cell r="BE171" t="str">
            <v>GRM188B31H104KA92D</v>
          </cell>
          <cell r="BG171" t="str">
            <v>ｾﾗｺﾝ(ﾎｼｮｳ)               CCT-CERAMI</v>
          </cell>
          <cell r="BH171" t="str">
            <v>0.1U 50V +-10%</v>
          </cell>
          <cell r="BI171">
            <v>20050521</v>
          </cell>
          <cell r="BJ171" t="str">
            <v>J</v>
          </cell>
          <cell r="BK171" t="str">
            <v>J</v>
          </cell>
          <cell r="BM171">
            <v>0</v>
          </cell>
        </row>
        <row r="172">
          <cell r="B172" t="str">
            <v>531YA30</v>
          </cell>
          <cell r="C172">
            <v>1710</v>
          </cell>
          <cell r="D172" t="str">
            <v>S2G</v>
          </cell>
          <cell r="F172">
            <v>0</v>
          </cell>
          <cell r="G172">
            <v>25</v>
          </cell>
          <cell r="H172" t="str">
            <v>ZDF</v>
          </cell>
          <cell r="I172" t="str">
            <v>H</v>
          </cell>
          <cell r="J172" t="str">
            <v>JB</v>
          </cell>
          <cell r="L172" t="str">
            <v>PC</v>
          </cell>
          <cell r="N172">
            <v>0</v>
          </cell>
          <cell r="O172">
            <v>0</v>
          </cell>
          <cell r="Q172">
            <v>0</v>
          </cell>
          <cell r="R172">
            <v>0</v>
          </cell>
          <cell r="S172" t="str">
            <v>211PLC14</v>
          </cell>
          <cell r="T172" t="str">
            <v>2A</v>
          </cell>
          <cell r="U172" t="str">
            <v>M33C</v>
          </cell>
          <cell r="V172" t="str">
            <v>I</v>
          </cell>
          <cell r="X172" t="str">
            <v>X</v>
          </cell>
          <cell r="Y172">
            <v>60</v>
          </cell>
          <cell r="Z172">
            <v>5</v>
          </cell>
          <cell r="AA172" t="str">
            <v>PD</v>
          </cell>
          <cell r="AB172">
            <v>0.53</v>
          </cell>
          <cell r="AC172">
            <v>4000</v>
          </cell>
          <cell r="AD172" t="str">
            <v>WB</v>
          </cell>
          <cell r="AE172">
            <v>4000</v>
          </cell>
          <cell r="AF172">
            <v>0</v>
          </cell>
          <cell r="AG172">
            <v>20031226</v>
          </cell>
          <cell r="AJ172">
            <v>1547</v>
          </cell>
          <cell r="AK172">
            <v>820</v>
          </cell>
          <cell r="AL172">
            <v>1547</v>
          </cell>
          <cell r="AM172">
            <v>0</v>
          </cell>
          <cell r="AN172">
            <v>0</v>
          </cell>
          <cell r="AO172">
            <v>1574</v>
          </cell>
          <cell r="AP172">
            <v>832</v>
          </cell>
          <cell r="AQ172">
            <v>1037.67</v>
          </cell>
          <cell r="AR172">
            <v>518.83000000000004</v>
          </cell>
          <cell r="AS172">
            <v>4000</v>
          </cell>
          <cell r="AT172">
            <v>186</v>
          </cell>
          <cell r="AU172">
            <v>48</v>
          </cell>
          <cell r="AV172">
            <v>0</v>
          </cell>
          <cell r="AW172">
            <v>20050516</v>
          </cell>
          <cell r="AZ172">
            <v>0</v>
          </cell>
          <cell r="BA172">
            <v>0</v>
          </cell>
          <cell r="BB172">
            <v>0</v>
          </cell>
          <cell r="BC172">
            <v>20041122</v>
          </cell>
          <cell r="BD172" t="str">
            <v>ロット制約品</v>
          </cell>
          <cell r="BE172" t="str">
            <v>GRM1882C1H820GA01D</v>
          </cell>
          <cell r="BG172" t="str">
            <v>ｾﾗｺﾝ(ﾎｼｮｳ)               CCT-CERAMI</v>
          </cell>
          <cell r="BH172" t="str">
            <v>82P 50V +-2%</v>
          </cell>
          <cell r="BI172">
            <v>20050521</v>
          </cell>
          <cell r="BJ172" t="str">
            <v>J</v>
          </cell>
          <cell r="BK172" t="str">
            <v>J</v>
          </cell>
          <cell r="BM172">
            <v>0</v>
          </cell>
        </row>
        <row r="173">
          <cell r="B173" t="str">
            <v>531YA31</v>
          </cell>
          <cell r="C173">
            <v>1710</v>
          </cell>
          <cell r="D173" t="str">
            <v>S2G</v>
          </cell>
          <cell r="F173">
            <v>0</v>
          </cell>
          <cell r="G173">
            <v>25</v>
          </cell>
          <cell r="H173" t="str">
            <v>ZDF</v>
          </cell>
          <cell r="I173" t="str">
            <v>H</v>
          </cell>
          <cell r="J173" t="str">
            <v>JB</v>
          </cell>
          <cell r="L173" t="str">
            <v>PC</v>
          </cell>
          <cell r="N173">
            <v>0</v>
          </cell>
          <cell r="O173">
            <v>0</v>
          </cell>
          <cell r="Q173">
            <v>0</v>
          </cell>
          <cell r="R173">
            <v>0</v>
          </cell>
          <cell r="S173" t="str">
            <v>211PLC14</v>
          </cell>
          <cell r="T173" t="str">
            <v>2A</v>
          </cell>
          <cell r="U173" t="str">
            <v>M33C</v>
          </cell>
          <cell r="V173" t="str">
            <v>I</v>
          </cell>
          <cell r="X173" t="str">
            <v>X</v>
          </cell>
          <cell r="Y173">
            <v>60</v>
          </cell>
          <cell r="Z173">
            <v>5</v>
          </cell>
          <cell r="AA173" t="str">
            <v>PD</v>
          </cell>
          <cell r="AB173">
            <v>0.56000000000000005</v>
          </cell>
          <cell r="AC173">
            <v>4000</v>
          </cell>
          <cell r="AD173" t="str">
            <v>WB</v>
          </cell>
          <cell r="AE173">
            <v>4000</v>
          </cell>
          <cell r="AF173">
            <v>0</v>
          </cell>
          <cell r="AG173">
            <v>20031226</v>
          </cell>
          <cell r="AJ173">
            <v>6590</v>
          </cell>
          <cell r="AK173">
            <v>3690</v>
          </cell>
          <cell r="AL173">
            <v>6590</v>
          </cell>
          <cell r="AM173">
            <v>0</v>
          </cell>
          <cell r="AN173">
            <v>0</v>
          </cell>
          <cell r="AO173">
            <v>6644</v>
          </cell>
          <cell r="AP173">
            <v>3719</v>
          </cell>
          <cell r="AQ173">
            <v>176</v>
          </cell>
          <cell r="AR173">
            <v>88</v>
          </cell>
          <cell r="AS173">
            <v>4000</v>
          </cell>
          <cell r="AT173">
            <v>242</v>
          </cell>
          <cell r="AU173">
            <v>36</v>
          </cell>
          <cell r="AV173">
            <v>0</v>
          </cell>
          <cell r="AW173">
            <v>20050516</v>
          </cell>
          <cell r="AZ173">
            <v>0</v>
          </cell>
          <cell r="BA173">
            <v>0</v>
          </cell>
          <cell r="BB173">
            <v>0</v>
          </cell>
          <cell r="BC173">
            <v>20041122</v>
          </cell>
          <cell r="BD173" t="str">
            <v>ロット制約品</v>
          </cell>
          <cell r="BE173" t="str">
            <v>GRM1882C1H680GA01D</v>
          </cell>
          <cell r="BG173" t="str">
            <v>ｾﾗｺﾝ(ﾎｼｮｳ)               CCT-CERAMI</v>
          </cell>
          <cell r="BH173" t="str">
            <v>68P 50V +-2%</v>
          </cell>
          <cell r="BI173">
            <v>20050521</v>
          </cell>
          <cell r="BJ173" t="str">
            <v>J</v>
          </cell>
          <cell r="BK173" t="str">
            <v>J</v>
          </cell>
          <cell r="BM173">
            <v>0</v>
          </cell>
        </row>
        <row r="174">
          <cell r="B174" t="str">
            <v>531YA32</v>
          </cell>
          <cell r="C174">
            <v>1710</v>
          </cell>
          <cell r="D174" t="str">
            <v>S2G</v>
          </cell>
          <cell r="F174">
            <v>0</v>
          </cell>
          <cell r="G174">
            <v>25</v>
          </cell>
          <cell r="H174" t="str">
            <v>ZDF</v>
          </cell>
          <cell r="I174" t="str">
            <v>H</v>
          </cell>
          <cell r="J174" t="str">
            <v>JB</v>
          </cell>
          <cell r="L174" t="str">
            <v>PC</v>
          </cell>
          <cell r="N174">
            <v>0</v>
          </cell>
          <cell r="O174">
            <v>0</v>
          </cell>
          <cell r="Q174">
            <v>0</v>
          </cell>
          <cell r="R174">
            <v>0</v>
          </cell>
          <cell r="S174" t="str">
            <v>211PLC11</v>
          </cell>
          <cell r="T174" t="str">
            <v>2A</v>
          </cell>
          <cell r="U174" t="str">
            <v>M33C</v>
          </cell>
          <cell r="V174" t="str">
            <v>I</v>
          </cell>
          <cell r="X174" t="str">
            <v>X</v>
          </cell>
          <cell r="Y174">
            <v>60</v>
          </cell>
          <cell r="Z174">
            <v>5</v>
          </cell>
          <cell r="AA174" t="str">
            <v>PD</v>
          </cell>
          <cell r="AB174">
            <v>1.05</v>
          </cell>
          <cell r="AC174">
            <v>4000</v>
          </cell>
          <cell r="AD174" t="str">
            <v>WB</v>
          </cell>
          <cell r="AE174">
            <v>4000</v>
          </cell>
          <cell r="AF174">
            <v>0</v>
          </cell>
          <cell r="AG174">
            <v>0</v>
          </cell>
          <cell r="AJ174">
            <v>478</v>
          </cell>
          <cell r="AK174">
            <v>502</v>
          </cell>
          <cell r="AL174">
            <v>478</v>
          </cell>
          <cell r="AM174">
            <v>0</v>
          </cell>
          <cell r="AN174">
            <v>0</v>
          </cell>
          <cell r="AO174">
            <v>478</v>
          </cell>
          <cell r="AP174">
            <v>501</v>
          </cell>
          <cell r="AQ174">
            <v>2303.67</v>
          </cell>
          <cell r="AR174">
            <v>1151.83</v>
          </cell>
          <cell r="AS174">
            <v>0</v>
          </cell>
          <cell r="AT174">
            <v>180</v>
          </cell>
          <cell r="AU174">
            <v>6</v>
          </cell>
          <cell r="AV174">
            <v>0</v>
          </cell>
          <cell r="AW174">
            <v>20050516</v>
          </cell>
          <cell r="AZ174">
            <v>0</v>
          </cell>
          <cell r="BA174">
            <v>0</v>
          </cell>
          <cell r="BB174">
            <v>0</v>
          </cell>
          <cell r="BC174">
            <v>20041122</v>
          </cell>
          <cell r="BD174" t="str">
            <v>ロット制約品</v>
          </cell>
          <cell r="BE174" t="str">
            <v>GRM1882C1H471GA01D</v>
          </cell>
          <cell r="BG174" t="str">
            <v>ｾﾗｺﾝ(ﾎｼｮｳ)               CKT-CERAMI</v>
          </cell>
          <cell r="BH174" t="str">
            <v>50V 470PF  +-2%  ﾃｰﾋﾟﾝｸﾞﾋﾝ ﾒｯｷﾋﾝ</v>
          </cell>
          <cell r="BI174">
            <v>20050521</v>
          </cell>
          <cell r="BJ174" t="str">
            <v>J</v>
          </cell>
          <cell r="BK174" t="str">
            <v>J</v>
          </cell>
          <cell r="BM174">
            <v>0</v>
          </cell>
        </row>
        <row r="175">
          <cell r="B175" t="str">
            <v>531YA33</v>
          </cell>
          <cell r="C175">
            <v>1710</v>
          </cell>
          <cell r="D175" t="str">
            <v>S2G</v>
          </cell>
          <cell r="F175">
            <v>0</v>
          </cell>
          <cell r="G175">
            <v>25</v>
          </cell>
          <cell r="H175" t="str">
            <v>ZDF</v>
          </cell>
          <cell r="I175" t="str">
            <v>H</v>
          </cell>
          <cell r="J175" t="str">
            <v>JB</v>
          </cell>
          <cell r="L175" t="str">
            <v>PC</v>
          </cell>
          <cell r="N175">
            <v>0</v>
          </cell>
          <cell r="O175">
            <v>0</v>
          </cell>
          <cell r="Q175">
            <v>0</v>
          </cell>
          <cell r="R175">
            <v>0</v>
          </cell>
          <cell r="S175" t="str">
            <v>211PLC14</v>
          </cell>
          <cell r="T175" t="str">
            <v>2A</v>
          </cell>
          <cell r="U175" t="str">
            <v>M33C</v>
          </cell>
          <cell r="V175" t="str">
            <v>I</v>
          </cell>
          <cell r="X175" t="str">
            <v>X</v>
          </cell>
          <cell r="Y175">
            <v>60</v>
          </cell>
          <cell r="Z175">
            <v>5</v>
          </cell>
          <cell r="AA175" t="str">
            <v>PD</v>
          </cell>
          <cell r="AB175">
            <v>0.56000000000000005</v>
          </cell>
          <cell r="AC175">
            <v>4000</v>
          </cell>
          <cell r="AD175" t="str">
            <v>WB</v>
          </cell>
          <cell r="AE175">
            <v>4000</v>
          </cell>
          <cell r="AF175">
            <v>0</v>
          </cell>
          <cell r="AG175">
            <v>20031226</v>
          </cell>
          <cell r="AJ175">
            <v>2447</v>
          </cell>
          <cell r="AK175">
            <v>1370</v>
          </cell>
          <cell r="AL175">
            <v>2447</v>
          </cell>
          <cell r="AM175">
            <v>0</v>
          </cell>
          <cell r="AN175">
            <v>0</v>
          </cell>
          <cell r="AO175">
            <v>2474</v>
          </cell>
          <cell r="AP175">
            <v>1385</v>
          </cell>
          <cell r="AQ175">
            <v>887.67</v>
          </cell>
          <cell r="AR175">
            <v>443.83</v>
          </cell>
          <cell r="AS175">
            <v>4000</v>
          </cell>
          <cell r="AT175">
            <v>186</v>
          </cell>
          <cell r="AU175">
            <v>30</v>
          </cell>
          <cell r="AV175">
            <v>0</v>
          </cell>
          <cell r="AW175">
            <v>20050516</v>
          </cell>
          <cell r="AZ175">
            <v>0</v>
          </cell>
          <cell r="BA175">
            <v>0</v>
          </cell>
          <cell r="BB175">
            <v>0</v>
          </cell>
          <cell r="BC175">
            <v>20041122</v>
          </cell>
          <cell r="BD175" t="str">
            <v>ロット制約品</v>
          </cell>
          <cell r="BE175" t="str">
            <v>GRM1882C1H100GA01D</v>
          </cell>
          <cell r="BG175" t="str">
            <v>ｾﾗｺﾝ(ﾎｼｮｳ)               CCT-CERAMI</v>
          </cell>
          <cell r="BH175" t="str">
            <v>10P 50V +-2%</v>
          </cell>
          <cell r="BI175">
            <v>20050521</v>
          </cell>
          <cell r="BJ175" t="str">
            <v>J</v>
          </cell>
          <cell r="BK175" t="str">
            <v>J</v>
          </cell>
          <cell r="BM175">
            <v>0</v>
          </cell>
        </row>
        <row r="176">
          <cell r="B176" t="str">
            <v>531YA35</v>
          </cell>
          <cell r="C176">
            <v>1710</v>
          </cell>
          <cell r="D176" t="str">
            <v>S2G</v>
          </cell>
          <cell r="F176">
            <v>0</v>
          </cell>
          <cell r="G176">
            <v>25</v>
          </cell>
          <cell r="H176" t="str">
            <v>ZDF</v>
          </cell>
          <cell r="I176" t="str">
            <v>H</v>
          </cell>
          <cell r="J176" t="str">
            <v>JB</v>
          </cell>
          <cell r="L176" t="str">
            <v>PC</v>
          </cell>
          <cell r="N176">
            <v>0</v>
          </cell>
          <cell r="O176">
            <v>0</v>
          </cell>
          <cell r="Q176">
            <v>0</v>
          </cell>
          <cell r="R176">
            <v>0</v>
          </cell>
          <cell r="S176" t="str">
            <v>211PLC13</v>
          </cell>
          <cell r="T176" t="str">
            <v>2A</v>
          </cell>
          <cell r="U176" t="str">
            <v>M33C</v>
          </cell>
          <cell r="V176" t="str">
            <v>I</v>
          </cell>
          <cell r="X176" t="str">
            <v>X</v>
          </cell>
          <cell r="Y176">
            <v>60</v>
          </cell>
          <cell r="Z176">
            <v>5</v>
          </cell>
          <cell r="AA176" t="str">
            <v>PD</v>
          </cell>
          <cell r="AB176">
            <v>0.56000000000000005</v>
          </cell>
          <cell r="AC176">
            <v>4000</v>
          </cell>
          <cell r="AD176" t="str">
            <v>WB</v>
          </cell>
          <cell r="AE176">
            <v>4000</v>
          </cell>
          <cell r="AF176">
            <v>0</v>
          </cell>
          <cell r="AG176">
            <v>20031226</v>
          </cell>
          <cell r="AJ176">
            <v>6898</v>
          </cell>
          <cell r="AK176">
            <v>3863</v>
          </cell>
          <cell r="AL176">
            <v>6898</v>
          </cell>
          <cell r="AM176">
            <v>0</v>
          </cell>
          <cell r="AN176">
            <v>0</v>
          </cell>
          <cell r="AO176">
            <v>6916</v>
          </cell>
          <cell r="AP176">
            <v>3872</v>
          </cell>
          <cell r="AQ176">
            <v>147.33000000000001</v>
          </cell>
          <cell r="AR176">
            <v>73.67</v>
          </cell>
          <cell r="AS176">
            <v>0</v>
          </cell>
          <cell r="AT176">
            <v>114</v>
          </cell>
          <cell r="AU176">
            <v>32</v>
          </cell>
          <cell r="AV176">
            <v>0</v>
          </cell>
          <cell r="AW176">
            <v>20050516</v>
          </cell>
          <cell r="AZ176">
            <v>0</v>
          </cell>
          <cell r="BA176">
            <v>0</v>
          </cell>
          <cell r="BB176">
            <v>0</v>
          </cell>
          <cell r="BC176">
            <v>20041122</v>
          </cell>
          <cell r="BD176" t="str">
            <v>ロット制約品</v>
          </cell>
          <cell r="BE176" t="str">
            <v>GRM1882C1H150GA01D</v>
          </cell>
          <cell r="BG176" t="str">
            <v>ｾﾗｺﾝ(ﾎｼｮｳ)               CCT-CERAMI</v>
          </cell>
          <cell r="BH176" t="str">
            <v>15P 50V +-2%</v>
          </cell>
          <cell r="BI176">
            <v>20050521</v>
          </cell>
          <cell r="BJ176" t="str">
            <v>J</v>
          </cell>
          <cell r="BK176" t="str">
            <v>J</v>
          </cell>
          <cell r="BM176">
            <v>0</v>
          </cell>
        </row>
        <row r="177">
          <cell r="B177" t="str">
            <v>531YA38</v>
          </cell>
          <cell r="C177">
            <v>1710</v>
          </cell>
          <cell r="D177" t="str">
            <v>S2G</v>
          </cell>
          <cell r="F177">
            <v>0</v>
          </cell>
          <cell r="G177">
            <v>25</v>
          </cell>
          <cell r="H177" t="str">
            <v>ZDF</v>
          </cell>
          <cell r="I177" t="str">
            <v>H</v>
          </cell>
          <cell r="J177" t="str">
            <v>JB</v>
          </cell>
          <cell r="L177" t="str">
            <v>PC</v>
          </cell>
          <cell r="N177">
            <v>0</v>
          </cell>
          <cell r="O177">
            <v>0</v>
          </cell>
          <cell r="Q177">
            <v>0</v>
          </cell>
          <cell r="R177">
            <v>0</v>
          </cell>
          <cell r="S177" t="str">
            <v>211PLC13</v>
          </cell>
          <cell r="T177" t="str">
            <v>2A</v>
          </cell>
          <cell r="U177" t="str">
            <v>M33C</v>
          </cell>
          <cell r="V177" t="str">
            <v>I</v>
          </cell>
          <cell r="X177" t="str">
            <v>X</v>
          </cell>
          <cell r="Y177">
            <v>60</v>
          </cell>
          <cell r="Z177">
            <v>5</v>
          </cell>
          <cell r="AA177" t="str">
            <v>PD</v>
          </cell>
          <cell r="AB177">
            <v>0.56000000000000005</v>
          </cell>
          <cell r="AC177">
            <v>4000</v>
          </cell>
          <cell r="AD177" t="str">
            <v>WB</v>
          </cell>
          <cell r="AE177">
            <v>4000</v>
          </cell>
          <cell r="AF177">
            <v>0</v>
          </cell>
          <cell r="AG177">
            <v>20031226</v>
          </cell>
          <cell r="AJ177">
            <v>16958</v>
          </cell>
          <cell r="AK177">
            <v>9496</v>
          </cell>
          <cell r="AL177">
            <v>16958</v>
          </cell>
          <cell r="AM177">
            <v>0</v>
          </cell>
          <cell r="AN177">
            <v>0</v>
          </cell>
          <cell r="AO177">
            <v>17057</v>
          </cell>
          <cell r="AP177">
            <v>9553</v>
          </cell>
          <cell r="AQ177">
            <v>1090.5</v>
          </cell>
          <cell r="AR177">
            <v>545.25</v>
          </cell>
          <cell r="AS177">
            <v>4000</v>
          </cell>
          <cell r="AT177">
            <v>602</v>
          </cell>
          <cell r="AU177">
            <v>176</v>
          </cell>
          <cell r="AV177">
            <v>0</v>
          </cell>
          <cell r="AW177">
            <v>20050516</v>
          </cell>
          <cell r="AZ177">
            <v>0</v>
          </cell>
          <cell r="BA177">
            <v>0</v>
          </cell>
          <cell r="BB177">
            <v>0</v>
          </cell>
          <cell r="BC177">
            <v>20041122</v>
          </cell>
          <cell r="BD177" t="str">
            <v>ロット制約品</v>
          </cell>
          <cell r="BE177" t="str">
            <v>GRM1882C1H220GA01D</v>
          </cell>
          <cell r="BG177" t="str">
            <v>ｾﾗｺﾝ(ﾎｼｮｳ)               CCT-CERAMI</v>
          </cell>
          <cell r="BH177" t="str">
            <v>22P 50V +-2%</v>
          </cell>
          <cell r="BI177">
            <v>20050521</v>
          </cell>
          <cell r="BJ177" t="str">
            <v>J</v>
          </cell>
          <cell r="BK177" t="str">
            <v>J</v>
          </cell>
          <cell r="BM177">
            <v>0</v>
          </cell>
        </row>
        <row r="178">
          <cell r="B178" t="str">
            <v>531YA40</v>
          </cell>
          <cell r="C178">
            <v>1710</v>
          </cell>
          <cell r="D178" t="str">
            <v>S2G</v>
          </cell>
          <cell r="F178">
            <v>0</v>
          </cell>
          <cell r="G178">
            <v>25</v>
          </cell>
          <cell r="H178" t="str">
            <v>ZDF</v>
          </cell>
          <cell r="I178" t="str">
            <v>H</v>
          </cell>
          <cell r="J178" t="str">
            <v>JB</v>
          </cell>
          <cell r="L178" t="str">
            <v>PC</v>
          </cell>
          <cell r="N178">
            <v>0</v>
          </cell>
          <cell r="O178">
            <v>0</v>
          </cell>
          <cell r="Q178">
            <v>0</v>
          </cell>
          <cell r="R178">
            <v>0</v>
          </cell>
          <cell r="S178" t="str">
            <v>211PLC15</v>
          </cell>
          <cell r="T178" t="str">
            <v>2A</v>
          </cell>
          <cell r="U178" t="str">
            <v>M33C</v>
          </cell>
          <cell r="V178" t="str">
            <v>I</v>
          </cell>
          <cell r="X178" t="str">
            <v>X</v>
          </cell>
          <cell r="Y178">
            <v>60</v>
          </cell>
          <cell r="Z178">
            <v>5</v>
          </cell>
          <cell r="AA178" t="str">
            <v>PD</v>
          </cell>
          <cell r="AB178">
            <v>0.56000000000000005</v>
          </cell>
          <cell r="AC178">
            <v>4000</v>
          </cell>
          <cell r="AD178" t="str">
            <v>WB</v>
          </cell>
          <cell r="AE178">
            <v>4000</v>
          </cell>
          <cell r="AF178">
            <v>0</v>
          </cell>
          <cell r="AG178">
            <v>20031226</v>
          </cell>
          <cell r="AJ178">
            <v>3224</v>
          </cell>
          <cell r="AK178">
            <v>1805</v>
          </cell>
          <cell r="AL178">
            <v>3224</v>
          </cell>
          <cell r="AM178">
            <v>0</v>
          </cell>
          <cell r="AN178">
            <v>0</v>
          </cell>
          <cell r="AO178">
            <v>3224</v>
          </cell>
          <cell r="AP178">
            <v>1805</v>
          </cell>
          <cell r="AQ178">
            <v>129.33000000000001</v>
          </cell>
          <cell r="AR178">
            <v>64.67</v>
          </cell>
          <cell r="AS178">
            <v>0</v>
          </cell>
          <cell r="AT178">
            <v>0</v>
          </cell>
          <cell r="AU178">
            <v>0</v>
          </cell>
          <cell r="AV178">
            <v>0</v>
          </cell>
          <cell r="AW178">
            <v>20050516</v>
          </cell>
          <cell r="AZ178">
            <v>0</v>
          </cell>
          <cell r="BA178">
            <v>0</v>
          </cell>
          <cell r="BB178">
            <v>0</v>
          </cell>
          <cell r="BC178">
            <v>20041122</v>
          </cell>
          <cell r="BD178" t="str">
            <v>ロット制約品</v>
          </cell>
          <cell r="BE178" t="str">
            <v>GRM1882C1H270GA01D</v>
          </cell>
          <cell r="BG178" t="str">
            <v>ｾﾗｺﾝ(ﾎｼｮｳ)               CCT-CERAMI</v>
          </cell>
          <cell r="BH178" t="str">
            <v>27P 50V +-2%</v>
          </cell>
          <cell r="BI178">
            <v>20050521</v>
          </cell>
          <cell r="BJ178" t="str">
            <v>J</v>
          </cell>
          <cell r="BK178" t="str">
            <v>J</v>
          </cell>
          <cell r="BM178">
            <v>0</v>
          </cell>
        </row>
        <row r="179">
          <cell r="B179" t="str">
            <v>531YA42</v>
          </cell>
          <cell r="C179">
            <v>1710</v>
          </cell>
          <cell r="D179" t="str">
            <v>S2G</v>
          </cell>
          <cell r="F179">
            <v>0</v>
          </cell>
          <cell r="G179">
            <v>25</v>
          </cell>
          <cell r="H179" t="str">
            <v>ZDF</v>
          </cell>
          <cell r="I179" t="str">
            <v>H</v>
          </cell>
          <cell r="J179" t="str">
            <v>JB</v>
          </cell>
          <cell r="L179" t="str">
            <v>PC</v>
          </cell>
          <cell r="N179">
            <v>0</v>
          </cell>
          <cell r="O179">
            <v>0</v>
          </cell>
          <cell r="Q179">
            <v>0</v>
          </cell>
          <cell r="R179">
            <v>0</v>
          </cell>
          <cell r="S179" t="str">
            <v>211PLC13</v>
          </cell>
          <cell r="T179" t="str">
            <v>2A</v>
          </cell>
          <cell r="U179" t="str">
            <v>M33C</v>
          </cell>
          <cell r="V179" t="str">
            <v>I</v>
          </cell>
          <cell r="X179" t="str">
            <v>X</v>
          </cell>
          <cell r="Y179">
            <v>60</v>
          </cell>
          <cell r="Z179">
            <v>5</v>
          </cell>
          <cell r="AA179" t="str">
            <v>PD</v>
          </cell>
          <cell r="AB179">
            <v>0.79</v>
          </cell>
          <cell r="AC179">
            <v>4000</v>
          </cell>
          <cell r="AD179" t="str">
            <v>WB</v>
          </cell>
          <cell r="AE179">
            <v>4000</v>
          </cell>
          <cell r="AF179">
            <v>0</v>
          </cell>
          <cell r="AG179">
            <v>20031226</v>
          </cell>
          <cell r="AJ179">
            <v>1598</v>
          </cell>
          <cell r="AK179">
            <v>1262</v>
          </cell>
          <cell r="AL179">
            <v>1598</v>
          </cell>
          <cell r="AM179">
            <v>0</v>
          </cell>
          <cell r="AN179">
            <v>0</v>
          </cell>
          <cell r="AO179">
            <v>1616</v>
          </cell>
          <cell r="AP179">
            <v>1275</v>
          </cell>
          <cell r="AQ179">
            <v>1030.67</v>
          </cell>
          <cell r="AR179">
            <v>515.33000000000004</v>
          </cell>
          <cell r="AS179">
            <v>4000</v>
          </cell>
          <cell r="AT179">
            <v>144</v>
          </cell>
          <cell r="AU179">
            <v>12</v>
          </cell>
          <cell r="AV179">
            <v>0</v>
          </cell>
          <cell r="AW179">
            <v>20050516</v>
          </cell>
          <cell r="AZ179">
            <v>0</v>
          </cell>
          <cell r="BA179">
            <v>0</v>
          </cell>
          <cell r="BB179">
            <v>0</v>
          </cell>
          <cell r="BC179">
            <v>20041122</v>
          </cell>
          <cell r="BD179" t="str">
            <v>ロット制約品</v>
          </cell>
          <cell r="BE179" t="str">
            <v>GRM1882C1H331GA01D</v>
          </cell>
          <cell r="BG179" t="str">
            <v>ｾﾗｺﾝ(ﾎｼｮｳ)               CCT-CERAMI</v>
          </cell>
          <cell r="BH179" t="str">
            <v>330P 50V +-2%</v>
          </cell>
          <cell r="BI179">
            <v>20050521</v>
          </cell>
          <cell r="BJ179" t="str">
            <v>J</v>
          </cell>
          <cell r="BK179" t="str">
            <v>J</v>
          </cell>
          <cell r="BM179">
            <v>0</v>
          </cell>
        </row>
        <row r="180">
          <cell r="B180" t="str">
            <v>531YA43</v>
          </cell>
          <cell r="C180">
            <v>1710</v>
          </cell>
          <cell r="D180" t="str">
            <v>S2G</v>
          </cell>
          <cell r="F180">
            <v>0</v>
          </cell>
          <cell r="G180">
            <v>25</v>
          </cell>
          <cell r="H180" t="str">
            <v>ZDF</v>
          </cell>
          <cell r="I180" t="str">
            <v>H</v>
          </cell>
          <cell r="J180" t="str">
            <v>JB</v>
          </cell>
          <cell r="L180" t="str">
            <v>PC</v>
          </cell>
          <cell r="N180">
            <v>0</v>
          </cell>
          <cell r="O180">
            <v>0</v>
          </cell>
          <cell r="Q180">
            <v>0</v>
          </cell>
          <cell r="R180">
            <v>0</v>
          </cell>
          <cell r="S180" t="str">
            <v>211PLC14</v>
          </cell>
          <cell r="T180" t="str">
            <v>2A</v>
          </cell>
          <cell r="U180" t="str">
            <v>M33C</v>
          </cell>
          <cell r="V180" t="str">
            <v>I</v>
          </cell>
          <cell r="X180" t="str">
            <v>X</v>
          </cell>
          <cell r="Y180">
            <v>60</v>
          </cell>
          <cell r="Z180">
            <v>5</v>
          </cell>
          <cell r="AA180" t="str">
            <v>PD</v>
          </cell>
          <cell r="AB180">
            <v>0.56000000000000005</v>
          </cell>
          <cell r="AC180">
            <v>4000</v>
          </cell>
          <cell r="AD180" t="str">
            <v>WB</v>
          </cell>
          <cell r="AE180">
            <v>4000</v>
          </cell>
          <cell r="AF180">
            <v>0</v>
          </cell>
          <cell r="AG180">
            <v>20031226</v>
          </cell>
          <cell r="AJ180">
            <v>12059</v>
          </cell>
          <cell r="AK180">
            <v>6753</v>
          </cell>
          <cell r="AL180">
            <v>12059</v>
          </cell>
          <cell r="AM180">
            <v>0</v>
          </cell>
          <cell r="AN180">
            <v>0</v>
          </cell>
          <cell r="AO180">
            <v>12086</v>
          </cell>
          <cell r="AP180">
            <v>6767</v>
          </cell>
          <cell r="AQ180">
            <v>1952.33</v>
          </cell>
          <cell r="AR180">
            <v>976.17</v>
          </cell>
          <cell r="AS180">
            <v>0</v>
          </cell>
          <cell r="AT180">
            <v>246</v>
          </cell>
          <cell r="AU180">
            <v>178</v>
          </cell>
          <cell r="AV180">
            <v>0</v>
          </cell>
          <cell r="AW180">
            <v>20050516</v>
          </cell>
          <cell r="AZ180">
            <v>0</v>
          </cell>
          <cell r="BA180">
            <v>0</v>
          </cell>
          <cell r="BB180">
            <v>0</v>
          </cell>
          <cell r="BC180">
            <v>20041122</v>
          </cell>
          <cell r="BD180" t="str">
            <v>ロット制約品</v>
          </cell>
          <cell r="BE180" t="str">
            <v>GRM1882C1H101GA01D</v>
          </cell>
          <cell r="BG180" t="str">
            <v>ｾﾗｺﾝ(ﾎｼｮｳ)               CCT-CERAMI</v>
          </cell>
          <cell r="BH180" t="str">
            <v>100P 50V +-2%</v>
          </cell>
          <cell r="BI180">
            <v>20050521</v>
          </cell>
          <cell r="BJ180" t="str">
            <v>J</v>
          </cell>
          <cell r="BK180" t="str">
            <v>J</v>
          </cell>
          <cell r="BM180">
            <v>0</v>
          </cell>
        </row>
        <row r="181">
          <cell r="B181" t="str">
            <v>531YA52</v>
          </cell>
          <cell r="C181">
            <v>1710</v>
          </cell>
          <cell r="D181" t="str">
            <v>S2G</v>
          </cell>
          <cell r="F181">
            <v>0</v>
          </cell>
          <cell r="G181">
            <v>25</v>
          </cell>
          <cell r="H181" t="str">
            <v>ZDF</v>
          </cell>
          <cell r="I181" t="str">
            <v>H</v>
          </cell>
          <cell r="J181" t="str">
            <v>JB</v>
          </cell>
          <cell r="L181" t="str">
            <v>PC</v>
          </cell>
          <cell r="N181">
            <v>0</v>
          </cell>
          <cell r="O181">
            <v>0</v>
          </cell>
          <cell r="Q181">
            <v>0</v>
          </cell>
          <cell r="R181">
            <v>0</v>
          </cell>
          <cell r="S181" t="str">
            <v>211PLC13</v>
          </cell>
          <cell r="T181" t="str">
            <v>2A</v>
          </cell>
          <cell r="U181" t="str">
            <v>M42</v>
          </cell>
          <cell r="V181" t="str">
            <v>I</v>
          </cell>
          <cell r="X181" t="str">
            <v>X</v>
          </cell>
          <cell r="Y181">
            <v>14</v>
          </cell>
          <cell r="Z181">
            <v>5</v>
          </cell>
          <cell r="AA181" t="str">
            <v>PD</v>
          </cell>
          <cell r="AB181">
            <v>0.48</v>
          </cell>
          <cell r="AC181">
            <v>4000</v>
          </cell>
          <cell r="AD181" t="str">
            <v>WB</v>
          </cell>
          <cell r="AE181">
            <v>4000</v>
          </cell>
          <cell r="AF181">
            <v>0</v>
          </cell>
          <cell r="AG181">
            <v>0</v>
          </cell>
          <cell r="AJ181">
            <v>3700</v>
          </cell>
          <cell r="AK181">
            <v>1776</v>
          </cell>
          <cell r="AL181">
            <v>3700</v>
          </cell>
          <cell r="AM181">
            <v>0</v>
          </cell>
          <cell r="AN181">
            <v>0</v>
          </cell>
          <cell r="AO181">
            <v>3700</v>
          </cell>
          <cell r="AP181">
            <v>1776</v>
          </cell>
          <cell r="AQ181">
            <v>50</v>
          </cell>
          <cell r="AR181">
            <v>25</v>
          </cell>
          <cell r="AS181">
            <v>0</v>
          </cell>
          <cell r="AT181">
            <v>0</v>
          </cell>
          <cell r="AU181">
            <v>0</v>
          </cell>
          <cell r="AV181">
            <v>0</v>
          </cell>
          <cell r="AW181">
            <v>20050516</v>
          </cell>
          <cell r="AZ181">
            <v>0</v>
          </cell>
          <cell r="BA181">
            <v>0</v>
          </cell>
          <cell r="BB181">
            <v>0</v>
          </cell>
          <cell r="BC181">
            <v>20041122</v>
          </cell>
          <cell r="BD181" t="str">
            <v>ロット制約品</v>
          </cell>
          <cell r="BE181" t="str">
            <v>GRM188B11H473KA61D</v>
          </cell>
          <cell r="BG181" t="str">
            <v>ｾﾗｺﾝ(ｺｳﾕｳﾃﾞﾝ)            CKT-CERAMI</v>
          </cell>
          <cell r="BH181" t="str">
            <v>50V 0.047UF +-10% TCR+-10% ﾃｰﾋﾟﾝｸﾞﾋﾝ ﾒｯｷﾋﾝ</v>
          </cell>
          <cell r="BI181">
            <v>20050521</v>
          </cell>
          <cell r="BJ181" t="str">
            <v>J</v>
          </cell>
          <cell r="BK181" t="str">
            <v>J</v>
          </cell>
          <cell r="BM181">
            <v>0</v>
          </cell>
        </row>
        <row r="182">
          <cell r="B182" t="str">
            <v>531YA56</v>
          </cell>
          <cell r="C182">
            <v>1710</v>
          </cell>
          <cell r="D182" t="str">
            <v>S2G</v>
          </cell>
          <cell r="F182">
            <v>0</v>
          </cell>
          <cell r="G182">
            <v>25</v>
          </cell>
          <cell r="H182" t="str">
            <v>ZDF</v>
          </cell>
          <cell r="I182" t="str">
            <v>H</v>
          </cell>
          <cell r="J182" t="str">
            <v>JB</v>
          </cell>
          <cell r="L182" t="str">
            <v>PC</v>
          </cell>
          <cell r="N182">
            <v>0</v>
          </cell>
          <cell r="O182">
            <v>0</v>
          </cell>
          <cell r="Q182">
            <v>0</v>
          </cell>
          <cell r="R182">
            <v>0</v>
          </cell>
          <cell r="S182" t="str">
            <v>211RT212</v>
          </cell>
          <cell r="T182" t="str">
            <v>2A</v>
          </cell>
          <cell r="U182" t="str">
            <v>M42</v>
          </cell>
          <cell r="V182" t="str">
            <v>I</v>
          </cell>
          <cell r="X182" t="str">
            <v>X</v>
          </cell>
          <cell r="Y182">
            <v>14</v>
          </cell>
          <cell r="Z182">
            <v>5</v>
          </cell>
          <cell r="AA182" t="str">
            <v>PD</v>
          </cell>
          <cell r="AB182">
            <v>3.5</v>
          </cell>
          <cell r="AC182">
            <v>4000</v>
          </cell>
          <cell r="AD182" t="str">
            <v>WB</v>
          </cell>
          <cell r="AE182">
            <v>4000</v>
          </cell>
          <cell r="AF182">
            <v>0</v>
          </cell>
          <cell r="AG182">
            <v>0</v>
          </cell>
          <cell r="AJ182">
            <v>6898</v>
          </cell>
          <cell r="AK182">
            <v>24143</v>
          </cell>
          <cell r="AL182">
            <v>6898</v>
          </cell>
          <cell r="AM182">
            <v>0</v>
          </cell>
          <cell r="AN182">
            <v>0</v>
          </cell>
          <cell r="AO182">
            <v>6916</v>
          </cell>
          <cell r="AP182">
            <v>24206</v>
          </cell>
          <cell r="AQ182">
            <v>147.33000000000001</v>
          </cell>
          <cell r="AR182">
            <v>73.67</v>
          </cell>
          <cell r="AS182">
            <v>0</v>
          </cell>
          <cell r="AT182">
            <v>114</v>
          </cell>
          <cell r="AU182">
            <v>12</v>
          </cell>
          <cell r="AV182">
            <v>0</v>
          </cell>
          <cell r="AW182">
            <v>20050516</v>
          </cell>
          <cell r="AZ182">
            <v>0</v>
          </cell>
          <cell r="BA182">
            <v>0</v>
          </cell>
          <cell r="BB182">
            <v>0</v>
          </cell>
          <cell r="BC182">
            <v>20041122</v>
          </cell>
          <cell r="BD182" t="str">
            <v>ロット制約品</v>
          </cell>
          <cell r="BE182" t="str">
            <v>GRM2192C1H562JA01D</v>
          </cell>
          <cell r="BG182" t="str">
            <v>ｾﾗｺﾝ(ﾎｼｮｳ)               CKT-CERAMI</v>
          </cell>
          <cell r="BH182" t="str">
            <v>50V 5600PF  +-5%  TCR+-60PPM/ﾟC ﾃｰﾋﾟﾝｸﾞﾋﾝ ﾒｯｷﾋﾝ</v>
          </cell>
          <cell r="BI182">
            <v>20050521</v>
          </cell>
          <cell r="BJ182" t="str">
            <v>J</v>
          </cell>
          <cell r="BK182" t="str">
            <v>J</v>
          </cell>
          <cell r="BM182">
            <v>0</v>
          </cell>
        </row>
        <row r="183">
          <cell r="B183" t="str">
            <v>532R088</v>
          </cell>
          <cell r="C183">
            <v>1710</v>
          </cell>
          <cell r="D183" t="str">
            <v>S2G</v>
          </cell>
          <cell r="F183">
            <v>0</v>
          </cell>
          <cell r="G183">
            <v>25</v>
          </cell>
          <cell r="H183" t="str">
            <v>ZDF</v>
          </cell>
          <cell r="I183" t="str">
            <v>W</v>
          </cell>
          <cell r="J183" t="str">
            <v>JB</v>
          </cell>
          <cell r="K183" t="str">
            <v>M2385</v>
          </cell>
          <cell r="L183" t="str">
            <v>PC</v>
          </cell>
          <cell r="N183">
            <v>0</v>
          </cell>
          <cell r="O183">
            <v>0</v>
          </cell>
          <cell r="Q183">
            <v>0</v>
          </cell>
          <cell r="R183">
            <v>0</v>
          </cell>
          <cell r="S183" t="str">
            <v>211PLC22</v>
          </cell>
          <cell r="T183" t="str">
            <v>2A</v>
          </cell>
          <cell r="U183" t="str">
            <v>M43</v>
          </cell>
          <cell r="V183" t="str">
            <v>X</v>
          </cell>
          <cell r="X183" t="str">
            <v>X</v>
          </cell>
          <cell r="Y183">
            <v>1</v>
          </cell>
          <cell r="Z183">
            <v>5</v>
          </cell>
          <cell r="AA183" t="str">
            <v>PD</v>
          </cell>
          <cell r="AB183">
            <v>27</v>
          </cell>
          <cell r="AC183">
            <v>200</v>
          </cell>
          <cell r="AD183" t="str">
            <v>WB</v>
          </cell>
          <cell r="AE183">
            <v>200</v>
          </cell>
          <cell r="AF183">
            <v>0</v>
          </cell>
          <cell r="AG183">
            <v>20041124</v>
          </cell>
          <cell r="AJ183">
            <v>45</v>
          </cell>
          <cell r="AK183">
            <v>1215</v>
          </cell>
          <cell r="AL183">
            <v>45</v>
          </cell>
          <cell r="AM183">
            <v>0</v>
          </cell>
          <cell r="AN183">
            <v>0</v>
          </cell>
          <cell r="AO183">
            <v>45</v>
          </cell>
          <cell r="AP183">
            <v>1215</v>
          </cell>
          <cell r="AQ183">
            <v>25.83</v>
          </cell>
          <cell r="AR183">
            <v>12.92</v>
          </cell>
          <cell r="AS183">
            <v>0</v>
          </cell>
          <cell r="AT183">
            <v>0</v>
          </cell>
          <cell r="AU183">
            <v>0</v>
          </cell>
          <cell r="AV183">
            <v>0</v>
          </cell>
          <cell r="AW183">
            <v>20050516</v>
          </cell>
          <cell r="AZ183">
            <v>0</v>
          </cell>
          <cell r="BA183">
            <v>0</v>
          </cell>
          <cell r="BB183">
            <v>0</v>
          </cell>
          <cell r="BC183">
            <v>20041122</v>
          </cell>
          <cell r="BD183" t="str">
            <v>ロット制約品</v>
          </cell>
          <cell r="BE183" t="str">
            <v>EEVEB2E100Q(PLC)</v>
          </cell>
          <cell r="BG183" t="str">
            <v>ｱﾙﾐﾃﾞﾝｶｲｺﾝ               C</v>
          </cell>
          <cell r="BI183">
            <v>20050521</v>
          </cell>
          <cell r="BJ183" t="str">
            <v>J</v>
          </cell>
          <cell r="BK183" t="str">
            <v>J</v>
          </cell>
          <cell r="BM183">
            <v>0</v>
          </cell>
        </row>
        <row r="184">
          <cell r="B184" t="str">
            <v>532R091</v>
          </cell>
          <cell r="C184">
            <v>1710</v>
          </cell>
          <cell r="D184" t="str">
            <v>S2G</v>
          </cell>
          <cell r="F184">
            <v>0</v>
          </cell>
          <cell r="G184">
            <v>21</v>
          </cell>
          <cell r="H184" t="str">
            <v>ZDF</v>
          </cell>
          <cell r="I184" t="str">
            <v>H</v>
          </cell>
          <cell r="J184" t="str">
            <v>JF</v>
          </cell>
          <cell r="L184" t="str">
            <v>PC</v>
          </cell>
          <cell r="N184">
            <v>0</v>
          </cell>
          <cell r="O184">
            <v>0</v>
          </cell>
          <cell r="Q184">
            <v>0</v>
          </cell>
          <cell r="R184">
            <v>0</v>
          </cell>
          <cell r="T184" t="str">
            <v>2A</v>
          </cell>
          <cell r="U184" t="str">
            <v>M44</v>
          </cell>
          <cell r="V184" t="str">
            <v>I</v>
          </cell>
          <cell r="Y184">
            <v>45</v>
          </cell>
          <cell r="Z184">
            <v>5</v>
          </cell>
          <cell r="AA184" t="str">
            <v>X0</v>
          </cell>
          <cell r="AB184">
            <v>4.5599999999999996</v>
          </cell>
          <cell r="AC184">
            <v>2000</v>
          </cell>
          <cell r="AD184" t="str">
            <v>WB</v>
          </cell>
          <cell r="AE184">
            <v>2000</v>
          </cell>
          <cell r="AF184">
            <v>0</v>
          </cell>
          <cell r="AG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Z184">
            <v>0</v>
          </cell>
          <cell r="BA184">
            <v>0</v>
          </cell>
          <cell r="BB184">
            <v>0</v>
          </cell>
          <cell r="BC184">
            <v>20041201</v>
          </cell>
          <cell r="BD184" t="str">
            <v>購入倉庫品</v>
          </cell>
          <cell r="BE184" t="str">
            <v>TMCMA1A226MTRF[PLC]</v>
          </cell>
          <cell r="BG184" t="str">
            <v>ﾀﾝﾀﾙｺﾝ(ｺﾀｲ)              CST-TANTAL</v>
          </cell>
          <cell r="BH184" t="str">
            <v>PLC200Mｲｶﾞｲ ｼﾖｳｷﾝｼ 22UF 10V +-20% A-CASE(3.2X1.6X1.6) PB-FR</v>
          </cell>
          <cell r="BI184">
            <v>20050521</v>
          </cell>
          <cell r="BJ184" t="str">
            <v>I</v>
          </cell>
          <cell r="BK184" t="str">
            <v>J</v>
          </cell>
          <cell r="BM184">
            <v>0</v>
          </cell>
        </row>
        <row r="185">
          <cell r="B185" t="str">
            <v>532R092</v>
          </cell>
          <cell r="C185">
            <v>1710</v>
          </cell>
          <cell r="D185" t="str">
            <v>S2G</v>
          </cell>
          <cell r="F185">
            <v>0</v>
          </cell>
          <cell r="G185">
            <v>21</v>
          </cell>
          <cell r="H185" t="str">
            <v>ZDF</v>
          </cell>
          <cell r="I185" t="str">
            <v>H</v>
          </cell>
          <cell r="J185" t="str">
            <v>JF</v>
          </cell>
          <cell r="L185" t="str">
            <v>PC</v>
          </cell>
          <cell r="N185">
            <v>0</v>
          </cell>
          <cell r="O185">
            <v>0</v>
          </cell>
          <cell r="Q185">
            <v>0</v>
          </cell>
          <cell r="R185">
            <v>0</v>
          </cell>
          <cell r="T185" t="str">
            <v>2A</v>
          </cell>
          <cell r="U185" t="str">
            <v>M44</v>
          </cell>
          <cell r="V185" t="str">
            <v>I</v>
          </cell>
          <cell r="Y185">
            <v>45</v>
          </cell>
          <cell r="Z185">
            <v>5</v>
          </cell>
          <cell r="AA185" t="str">
            <v>X0</v>
          </cell>
          <cell r="AB185">
            <v>4.75</v>
          </cell>
          <cell r="AC185">
            <v>2000</v>
          </cell>
          <cell r="AD185" t="str">
            <v>WB</v>
          </cell>
          <cell r="AE185">
            <v>2000</v>
          </cell>
          <cell r="AF185">
            <v>0</v>
          </cell>
          <cell r="AG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Z185">
            <v>0</v>
          </cell>
          <cell r="BA185">
            <v>0</v>
          </cell>
          <cell r="BB185">
            <v>0</v>
          </cell>
          <cell r="BC185">
            <v>20041201</v>
          </cell>
          <cell r="BD185" t="str">
            <v>購入倉庫品</v>
          </cell>
          <cell r="BE185" t="str">
            <v>TMCMA1C106MTRF[PLC]</v>
          </cell>
          <cell r="BG185" t="str">
            <v>ﾀﾝﾀﾙｺﾝ(ｺﾀｲ)              CST-TANTAL</v>
          </cell>
          <cell r="BH185" t="str">
            <v>PLC200Mｲｶﾞｲ ｼﾖｳｷﾝｼ 10UF 16V +-20% A-CASE(3.2X1.6X1.6) PB-FREE TAPE&amp;REEL</v>
          </cell>
          <cell r="BI185">
            <v>20050521</v>
          </cell>
          <cell r="BJ185" t="str">
            <v>I</v>
          </cell>
          <cell r="BK185" t="str">
            <v>J</v>
          </cell>
          <cell r="BM185">
            <v>0</v>
          </cell>
        </row>
        <row r="186">
          <cell r="B186" t="str">
            <v>532R093</v>
          </cell>
          <cell r="C186">
            <v>1710</v>
          </cell>
          <cell r="D186" t="str">
            <v>S2G</v>
          </cell>
          <cell r="F186">
            <v>0</v>
          </cell>
          <cell r="G186">
            <v>21</v>
          </cell>
          <cell r="H186" t="str">
            <v>ZDF</v>
          </cell>
          <cell r="I186" t="str">
            <v>H</v>
          </cell>
          <cell r="J186" t="str">
            <v>JF</v>
          </cell>
          <cell r="L186" t="str">
            <v>PC</v>
          </cell>
          <cell r="N186">
            <v>0</v>
          </cell>
          <cell r="O186">
            <v>0</v>
          </cell>
          <cell r="Q186">
            <v>0</v>
          </cell>
          <cell r="R186">
            <v>0</v>
          </cell>
          <cell r="T186" t="str">
            <v>2A</v>
          </cell>
          <cell r="U186" t="str">
            <v>M44</v>
          </cell>
          <cell r="V186" t="str">
            <v>I</v>
          </cell>
          <cell r="Y186">
            <v>45</v>
          </cell>
          <cell r="Z186">
            <v>5</v>
          </cell>
          <cell r="AA186" t="str">
            <v>X0</v>
          </cell>
          <cell r="AB186">
            <v>3.74</v>
          </cell>
          <cell r="AC186">
            <v>2000</v>
          </cell>
          <cell r="AD186" t="str">
            <v>WB</v>
          </cell>
          <cell r="AE186">
            <v>2000</v>
          </cell>
          <cell r="AF186">
            <v>0</v>
          </cell>
          <cell r="AG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Z186">
            <v>0</v>
          </cell>
          <cell r="BA186">
            <v>0</v>
          </cell>
          <cell r="BB186">
            <v>0</v>
          </cell>
          <cell r="BC186">
            <v>20041201</v>
          </cell>
          <cell r="BD186" t="str">
            <v>購入倉庫品</v>
          </cell>
          <cell r="BE186" t="str">
            <v>TMCMA1D225MTRF[PLC]</v>
          </cell>
          <cell r="BG186" t="str">
            <v>ﾀﾝﾀﾙｺﾝ(ｺﾀｲ)              CST-TANTAL</v>
          </cell>
          <cell r="BH186" t="str">
            <v>PLC200Mｲｶﾞｲ ｼﾖｳｷﾝｼ 2.2UF 20V +-20% A-CASE(3.2X1.6X1.6) PB-FREE TAPE&amp;REEL</v>
          </cell>
          <cell r="BI186">
            <v>20050521</v>
          </cell>
          <cell r="BJ186" t="str">
            <v>I</v>
          </cell>
          <cell r="BK186" t="str">
            <v>J</v>
          </cell>
          <cell r="BM186">
            <v>0</v>
          </cell>
        </row>
        <row r="187">
          <cell r="B187" t="str">
            <v>532R094</v>
          </cell>
          <cell r="C187">
            <v>1710</v>
          </cell>
          <cell r="D187" t="str">
            <v>S2G</v>
          </cell>
          <cell r="F187">
            <v>0</v>
          </cell>
          <cell r="G187">
            <v>21</v>
          </cell>
          <cell r="H187" t="str">
            <v>ZDF</v>
          </cell>
          <cell r="I187" t="str">
            <v>H</v>
          </cell>
          <cell r="J187" t="str">
            <v>JF</v>
          </cell>
          <cell r="L187" t="str">
            <v>PC</v>
          </cell>
          <cell r="N187">
            <v>0</v>
          </cell>
          <cell r="O187">
            <v>0</v>
          </cell>
          <cell r="Q187">
            <v>0</v>
          </cell>
          <cell r="R187">
            <v>0</v>
          </cell>
          <cell r="T187" t="str">
            <v>2A</v>
          </cell>
          <cell r="U187" t="str">
            <v>M35</v>
          </cell>
          <cell r="V187" t="str">
            <v>I</v>
          </cell>
          <cell r="Y187">
            <v>60</v>
          </cell>
          <cell r="Z187">
            <v>5</v>
          </cell>
          <cell r="AA187" t="str">
            <v>X0</v>
          </cell>
          <cell r="AB187">
            <v>40</v>
          </cell>
          <cell r="AC187">
            <v>2000</v>
          </cell>
          <cell r="AD187" t="str">
            <v>WB</v>
          </cell>
          <cell r="AE187">
            <v>2000</v>
          </cell>
          <cell r="AF187">
            <v>0</v>
          </cell>
          <cell r="AG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Z187">
            <v>0</v>
          </cell>
          <cell r="BA187">
            <v>0</v>
          </cell>
          <cell r="BB187">
            <v>0</v>
          </cell>
          <cell r="BC187">
            <v>20041201</v>
          </cell>
          <cell r="BD187" t="str">
            <v>購入倉庫品</v>
          </cell>
          <cell r="BE187" t="str">
            <v>TMCMB1C226MTRF[PLC]</v>
          </cell>
          <cell r="BG187" t="str">
            <v>ﾀﾝﾀﾙｺﾝ(ｺﾀｲ)              CST-TANTAL</v>
          </cell>
          <cell r="BH187" t="str">
            <v>PLC200Mｲｶﾞｲ ｼﾖｳｷﾝｼ 22U 16V B-CASE PB-FREE</v>
          </cell>
          <cell r="BI187">
            <v>20050521</v>
          </cell>
          <cell r="BJ187" t="str">
            <v>I</v>
          </cell>
          <cell r="BK187" t="str">
            <v>J</v>
          </cell>
          <cell r="BM187">
            <v>0</v>
          </cell>
        </row>
        <row r="188">
          <cell r="B188" t="str">
            <v>532R095</v>
          </cell>
          <cell r="C188">
            <v>1710</v>
          </cell>
          <cell r="D188" t="str">
            <v>S2G</v>
          </cell>
          <cell r="F188">
            <v>0</v>
          </cell>
          <cell r="G188">
            <v>21</v>
          </cell>
          <cell r="H188" t="str">
            <v>ZDF</v>
          </cell>
          <cell r="I188" t="str">
            <v>H</v>
          </cell>
          <cell r="J188" t="str">
            <v>JF</v>
          </cell>
          <cell r="L188" t="str">
            <v>PC</v>
          </cell>
          <cell r="N188">
            <v>0</v>
          </cell>
          <cell r="O188">
            <v>0</v>
          </cell>
          <cell r="Q188">
            <v>0</v>
          </cell>
          <cell r="R188">
            <v>0</v>
          </cell>
          <cell r="T188" t="str">
            <v>2A</v>
          </cell>
          <cell r="U188" t="str">
            <v>M35</v>
          </cell>
          <cell r="V188" t="str">
            <v>I</v>
          </cell>
          <cell r="Y188">
            <v>60</v>
          </cell>
          <cell r="Z188">
            <v>5</v>
          </cell>
          <cell r="AA188" t="str">
            <v>X0</v>
          </cell>
          <cell r="AB188">
            <v>40</v>
          </cell>
          <cell r="AC188">
            <v>2000</v>
          </cell>
          <cell r="AD188" t="str">
            <v>WB</v>
          </cell>
          <cell r="AE188">
            <v>2000</v>
          </cell>
          <cell r="AF188">
            <v>0</v>
          </cell>
          <cell r="AG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Z188">
            <v>0</v>
          </cell>
          <cell r="BA188">
            <v>0</v>
          </cell>
          <cell r="BB188">
            <v>0</v>
          </cell>
          <cell r="BC188">
            <v>20041201</v>
          </cell>
          <cell r="BD188" t="str">
            <v>購入倉庫品</v>
          </cell>
          <cell r="BE188" t="str">
            <v>TMCMB1D106MTRF[PLC]</v>
          </cell>
          <cell r="BG188" t="str">
            <v>ﾀﾝﾀﾙｺﾝ(ｺﾀｲ)              CST-TANTAL</v>
          </cell>
          <cell r="BH188" t="str">
            <v>PLC200Mｲｶﾞｲ ｼﾖｳｷﾝｼ 10U 20V B-CASE PB-FREE</v>
          </cell>
          <cell r="BI188">
            <v>20050521</v>
          </cell>
          <cell r="BJ188" t="str">
            <v>I</v>
          </cell>
          <cell r="BK188" t="str">
            <v>J</v>
          </cell>
          <cell r="BM188">
            <v>0</v>
          </cell>
        </row>
        <row r="189">
          <cell r="B189" t="str">
            <v>532R096</v>
          </cell>
          <cell r="C189">
            <v>1710</v>
          </cell>
          <cell r="D189" t="str">
            <v>S2G</v>
          </cell>
          <cell r="F189">
            <v>0</v>
          </cell>
          <cell r="G189">
            <v>21</v>
          </cell>
          <cell r="H189" t="str">
            <v>ZDF</v>
          </cell>
          <cell r="I189" t="str">
            <v>H</v>
          </cell>
          <cell r="J189" t="str">
            <v>JF</v>
          </cell>
          <cell r="L189" t="str">
            <v>PC</v>
          </cell>
          <cell r="N189">
            <v>0</v>
          </cell>
          <cell r="O189">
            <v>0</v>
          </cell>
          <cell r="Q189">
            <v>0</v>
          </cell>
          <cell r="R189">
            <v>0</v>
          </cell>
          <cell r="T189" t="str">
            <v>2A</v>
          </cell>
          <cell r="U189" t="str">
            <v>M35</v>
          </cell>
          <cell r="V189" t="str">
            <v>I</v>
          </cell>
          <cell r="Y189">
            <v>60</v>
          </cell>
          <cell r="Z189">
            <v>5</v>
          </cell>
          <cell r="AA189" t="str">
            <v>X0</v>
          </cell>
          <cell r="AB189">
            <v>40</v>
          </cell>
          <cell r="AC189">
            <v>2000</v>
          </cell>
          <cell r="AD189" t="str">
            <v>WB</v>
          </cell>
          <cell r="AE189">
            <v>2000</v>
          </cell>
          <cell r="AF189">
            <v>0</v>
          </cell>
          <cell r="AG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Z189">
            <v>0</v>
          </cell>
          <cell r="BA189">
            <v>0</v>
          </cell>
          <cell r="BB189">
            <v>0</v>
          </cell>
          <cell r="BC189">
            <v>20041201</v>
          </cell>
          <cell r="BD189" t="str">
            <v>購入倉庫品</v>
          </cell>
          <cell r="BE189" t="str">
            <v>TMCMB1E225MTRF[PLC]</v>
          </cell>
          <cell r="BG189" t="str">
            <v>ﾀﾝﾀﾙｺﾝ(ｺﾀｲ)              CST-TANTAL</v>
          </cell>
          <cell r="BH189" t="str">
            <v>PLC200Mｲｶﾞｲ ｼﾖｳｷﾝｼ 2.2U 25V B-CASE PB-FREE</v>
          </cell>
          <cell r="BI189">
            <v>20050521</v>
          </cell>
          <cell r="BJ189" t="str">
            <v>I</v>
          </cell>
          <cell r="BK189" t="str">
            <v>J</v>
          </cell>
          <cell r="BM189">
            <v>0</v>
          </cell>
        </row>
        <row r="190">
          <cell r="B190" t="str">
            <v>532R097</v>
          </cell>
          <cell r="C190">
            <v>1710</v>
          </cell>
          <cell r="D190" t="str">
            <v>S2G</v>
          </cell>
          <cell r="F190">
            <v>0</v>
          </cell>
          <cell r="G190">
            <v>21</v>
          </cell>
          <cell r="H190" t="str">
            <v>ZDF</v>
          </cell>
          <cell r="I190" t="str">
            <v>H</v>
          </cell>
          <cell r="J190" t="str">
            <v>JF</v>
          </cell>
          <cell r="L190" t="str">
            <v>PC</v>
          </cell>
          <cell r="N190">
            <v>0</v>
          </cell>
          <cell r="O190">
            <v>0</v>
          </cell>
          <cell r="Q190">
            <v>0</v>
          </cell>
          <cell r="R190">
            <v>0</v>
          </cell>
          <cell r="T190" t="str">
            <v>2A</v>
          </cell>
          <cell r="U190" t="str">
            <v>M35</v>
          </cell>
          <cell r="V190" t="str">
            <v>I</v>
          </cell>
          <cell r="Y190">
            <v>60</v>
          </cell>
          <cell r="Z190">
            <v>5</v>
          </cell>
          <cell r="AA190" t="str">
            <v>X0</v>
          </cell>
          <cell r="AB190">
            <v>40</v>
          </cell>
          <cell r="AC190">
            <v>0</v>
          </cell>
          <cell r="AD190" t="str">
            <v>WB</v>
          </cell>
          <cell r="AE190">
            <v>0</v>
          </cell>
          <cell r="AF190">
            <v>0</v>
          </cell>
          <cell r="AG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Z190">
            <v>0</v>
          </cell>
          <cell r="BA190">
            <v>0</v>
          </cell>
          <cell r="BB190">
            <v>0</v>
          </cell>
          <cell r="BC190">
            <v>20041201</v>
          </cell>
          <cell r="BD190" t="str">
            <v>購入倉庫品</v>
          </cell>
          <cell r="BE190" t="str">
            <v>TMCMC1C226MTRF[PLC]</v>
          </cell>
          <cell r="BG190" t="str">
            <v>ﾀﾝﾀﾙｺﾝ(ｺﾀｲ)              CST-TANTAL</v>
          </cell>
          <cell r="BH190" t="str">
            <v>PLC200Mｲｶﾞｲ ｼﾖｳｷﾝｼ 22U 16V C-CASE PB-FREE</v>
          </cell>
          <cell r="BI190">
            <v>20050521</v>
          </cell>
          <cell r="BJ190" t="str">
            <v>I</v>
          </cell>
          <cell r="BK190" t="str">
            <v>J</v>
          </cell>
          <cell r="BM190">
            <v>0</v>
          </cell>
        </row>
        <row r="191">
          <cell r="B191" t="str">
            <v>532R098</v>
          </cell>
          <cell r="C191">
            <v>1710</v>
          </cell>
          <cell r="D191" t="str">
            <v>S2G</v>
          </cell>
          <cell r="F191">
            <v>0</v>
          </cell>
          <cell r="G191">
            <v>21</v>
          </cell>
          <cell r="H191" t="str">
            <v>ZDF</v>
          </cell>
          <cell r="I191" t="str">
            <v>H</v>
          </cell>
          <cell r="J191" t="str">
            <v>JF</v>
          </cell>
          <cell r="L191" t="str">
            <v>PC</v>
          </cell>
          <cell r="N191">
            <v>0</v>
          </cell>
          <cell r="O191">
            <v>0</v>
          </cell>
          <cell r="Q191">
            <v>0</v>
          </cell>
          <cell r="R191">
            <v>0</v>
          </cell>
          <cell r="T191" t="str">
            <v>2A</v>
          </cell>
          <cell r="U191" t="str">
            <v>M35</v>
          </cell>
          <cell r="V191" t="str">
            <v>I</v>
          </cell>
          <cell r="Y191">
            <v>60</v>
          </cell>
          <cell r="Z191">
            <v>5</v>
          </cell>
          <cell r="AA191" t="str">
            <v>X0</v>
          </cell>
          <cell r="AB191">
            <v>13.7</v>
          </cell>
          <cell r="AC191">
            <v>500</v>
          </cell>
          <cell r="AD191" t="str">
            <v>WB</v>
          </cell>
          <cell r="AE191">
            <v>500</v>
          </cell>
          <cell r="AF191">
            <v>0</v>
          </cell>
          <cell r="AG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Z191">
            <v>0</v>
          </cell>
          <cell r="BA191">
            <v>0</v>
          </cell>
          <cell r="BB191">
            <v>0</v>
          </cell>
          <cell r="BC191">
            <v>20041201</v>
          </cell>
          <cell r="BD191" t="str">
            <v>購入倉庫品</v>
          </cell>
          <cell r="BE191" t="str">
            <v>TMCMC1C476MTRF[PLC]</v>
          </cell>
          <cell r="BG191" t="str">
            <v>ﾀﾝﾀﾙｺﾝ(ｺﾀｲ)              CST-TANTAL</v>
          </cell>
          <cell r="BH191" t="str">
            <v>PLC200Mｲｶﾞｲ ｼﾖｳｷﾝｼ 47UF CPACKAGE 16V</v>
          </cell>
          <cell r="BI191">
            <v>20050521</v>
          </cell>
          <cell r="BJ191" t="str">
            <v>I</v>
          </cell>
          <cell r="BK191" t="str">
            <v>J</v>
          </cell>
          <cell r="BM191">
            <v>0</v>
          </cell>
        </row>
        <row r="192">
          <cell r="B192" t="str">
            <v>532R099</v>
          </cell>
          <cell r="C192">
            <v>1710</v>
          </cell>
          <cell r="D192" t="str">
            <v>S2G</v>
          </cell>
          <cell r="F192">
            <v>0</v>
          </cell>
          <cell r="G192">
            <v>21</v>
          </cell>
          <cell r="H192" t="str">
            <v>ZDF</v>
          </cell>
          <cell r="I192" t="str">
            <v>H</v>
          </cell>
          <cell r="J192" t="str">
            <v>JF</v>
          </cell>
          <cell r="L192" t="str">
            <v>PC</v>
          </cell>
          <cell r="N192">
            <v>0</v>
          </cell>
          <cell r="O192">
            <v>0</v>
          </cell>
          <cell r="Q192">
            <v>0</v>
          </cell>
          <cell r="R192">
            <v>0</v>
          </cell>
          <cell r="T192" t="str">
            <v>2A</v>
          </cell>
          <cell r="U192" t="str">
            <v>M35</v>
          </cell>
          <cell r="V192" t="str">
            <v>I</v>
          </cell>
          <cell r="Y192">
            <v>60</v>
          </cell>
          <cell r="Z192">
            <v>5</v>
          </cell>
          <cell r="AA192" t="str">
            <v>X0</v>
          </cell>
          <cell r="AB192">
            <v>13.15</v>
          </cell>
          <cell r="AC192">
            <v>500</v>
          </cell>
          <cell r="AD192" t="str">
            <v>WB</v>
          </cell>
          <cell r="AE192">
            <v>500</v>
          </cell>
          <cell r="AF192">
            <v>0</v>
          </cell>
          <cell r="AG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Z192">
            <v>0</v>
          </cell>
          <cell r="BA192">
            <v>0</v>
          </cell>
          <cell r="BB192">
            <v>0</v>
          </cell>
          <cell r="BC192">
            <v>20041201</v>
          </cell>
          <cell r="BD192" t="str">
            <v>購入倉庫品</v>
          </cell>
          <cell r="BE192" t="str">
            <v>TMCMC1V106MTRF[PLC]</v>
          </cell>
          <cell r="BG192" t="str">
            <v>ﾀﾝﾀﾙｺﾝ(ｺﾀｲ)              CST-TANTAL</v>
          </cell>
          <cell r="BH192" t="str">
            <v>PLC200Mｲｶﾞｲ ｼﾖｳｷﾝｼ 10UF CPACKAGE 35V</v>
          </cell>
          <cell r="BI192">
            <v>20050521</v>
          </cell>
          <cell r="BJ192" t="str">
            <v>I</v>
          </cell>
          <cell r="BK192" t="str">
            <v>J</v>
          </cell>
          <cell r="BM192">
            <v>0</v>
          </cell>
        </row>
        <row r="193">
          <cell r="B193" t="str">
            <v>532R102</v>
          </cell>
          <cell r="C193">
            <v>1710</v>
          </cell>
          <cell r="D193" t="str">
            <v>S2G</v>
          </cell>
          <cell r="F193">
            <v>0</v>
          </cell>
          <cell r="G193">
            <v>21</v>
          </cell>
          <cell r="H193" t="str">
            <v>ZDF</v>
          </cell>
          <cell r="I193" t="str">
            <v>H</v>
          </cell>
          <cell r="J193" t="str">
            <v>JF</v>
          </cell>
          <cell r="L193" t="str">
            <v>PC</v>
          </cell>
          <cell r="N193">
            <v>0</v>
          </cell>
          <cell r="O193">
            <v>0</v>
          </cell>
          <cell r="Q193">
            <v>0</v>
          </cell>
          <cell r="R193">
            <v>0</v>
          </cell>
          <cell r="T193" t="str">
            <v>2A</v>
          </cell>
          <cell r="U193" t="str">
            <v>M35</v>
          </cell>
          <cell r="V193" t="str">
            <v>I</v>
          </cell>
          <cell r="Y193">
            <v>60</v>
          </cell>
          <cell r="Z193">
            <v>5</v>
          </cell>
          <cell r="AA193" t="str">
            <v>X0</v>
          </cell>
          <cell r="AB193">
            <v>40</v>
          </cell>
          <cell r="AC193">
            <v>500</v>
          </cell>
          <cell r="AD193" t="str">
            <v>WB</v>
          </cell>
          <cell r="AE193">
            <v>500</v>
          </cell>
          <cell r="AF193">
            <v>0</v>
          </cell>
          <cell r="AG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Z193">
            <v>0</v>
          </cell>
          <cell r="BA193">
            <v>0</v>
          </cell>
          <cell r="BB193">
            <v>0</v>
          </cell>
          <cell r="BC193">
            <v>20041201</v>
          </cell>
          <cell r="BD193" t="str">
            <v>購入倉庫品</v>
          </cell>
          <cell r="BE193" t="str">
            <v>TMCME1V226MTRF[PLC]</v>
          </cell>
          <cell r="BG193" t="str">
            <v>ﾀﾝﾀﾙｺﾝ(ｺﾀｲ)              CST-TANTAL</v>
          </cell>
          <cell r="BH193" t="str">
            <v>PLC200Mｲｶﾞｲ ｼﾖｳｷﾝｼ 22UF EPACKAGE 35V</v>
          </cell>
          <cell r="BI193">
            <v>20050521</v>
          </cell>
          <cell r="BJ193" t="str">
            <v>I</v>
          </cell>
          <cell r="BK193" t="str">
            <v>J</v>
          </cell>
          <cell r="BM193">
            <v>0</v>
          </cell>
        </row>
        <row r="194">
          <cell r="B194" t="str">
            <v>532R103</v>
          </cell>
          <cell r="C194">
            <v>1710</v>
          </cell>
          <cell r="D194" t="str">
            <v>S2G</v>
          </cell>
          <cell r="F194">
            <v>0</v>
          </cell>
          <cell r="G194">
            <v>21</v>
          </cell>
          <cell r="H194" t="str">
            <v>ZDF</v>
          </cell>
          <cell r="I194" t="str">
            <v>W</v>
          </cell>
          <cell r="J194" t="str">
            <v>JF</v>
          </cell>
          <cell r="L194" t="str">
            <v>PC</v>
          </cell>
          <cell r="N194">
            <v>0</v>
          </cell>
          <cell r="O194">
            <v>0</v>
          </cell>
          <cell r="Q194">
            <v>0</v>
          </cell>
          <cell r="R194">
            <v>0</v>
          </cell>
          <cell r="T194" t="str">
            <v>2A</v>
          </cell>
          <cell r="U194" t="str">
            <v>M43</v>
          </cell>
          <cell r="V194" t="str">
            <v>I</v>
          </cell>
          <cell r="Y194">
            <v>1</v>
          </cell>
          <cell r="Z194">
            <v>5</v>
          </cell>
          <cell r="AA194" t="str">
            <v>X0</v>
          </cell>
          <cell r="AB194">
            <v>27</v>
          </cell>
          <cell r="AC194">
            <v>200</v>
          </cell>
          <cell r="AD194" t="str">
            <v>WB</v>
          </cell>
          <cell r="AE194">
            <v>200</v>
          </cell>
          <cell r="AF194">
            <v>0</v>
          </cell>
          <cell r="AG194">
            <v>0</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AZ194">
            <v>0</v>
          </cell>
          <cell r="BA194">
            <v>0</v>
          </cell>
          <cell r="BB194">
            <v>0</v>
          </cell>
          <cell r="BC194">
            <v>20041201</v>
          </cell>
          <cell r="BD194" t="str">
            <v>購入倉庫品</v>
          </cell>
          <cell r="BE194" t="str">
            <v>EEVEB2E100Q[PLC]</v>
          </cell>
          <cell r="BG194" t="str">
            <v>ｱﾙﾐﾃﾞﾝｶｲｺﾝ               C</v>
          </cell>
          <cell r="BH194" t="str">
            <v>PLC200Mｲｶﾞｲ ｼﾖｳｷﾝｼ</v>
          </cell>
          <cell r="BI194">
            <v>20050521</v>
          </cell>
          <cell r="BJ194" t="str">
            <v>I</v>
          </cell>
          <cell r="BK194" t="str">
            <v>J</v>
          </cell>
          <cell r="BM194">
            <v>0</v>
          </cell>
        </row>
        <row r="195">
          <cell r="B195" t="str">
            <v>532R104</v>
          </cell>
          <cell r="C195">
            <v>1710</v>
          </cell>
          <cell r="D195" t="str">
            <v>S2G</v>
          </cell>
          <cell r="F195">
            <v>0</v>
          </cell>
          <cell r="G195">
            <v>21</v>
          </cell>
          <cell r="H195" t="str">
            <v>ZDF</v>
          </cell>
          <cell r="I195" t="str">
            <v>M</v>
          </cell>
          <cell r="J195" t="str">
            <v>JF</v>
          </cell>
          <cell r="L195" t="str">
            <v>PC</v>
          </cell>
          <cell r="N195">
            <v>0</v>
          </cell>
          <cell r="O195">
            <v>0</v>
          </cell>
          <cell r="Q195">
            <v>0</v>
          </cell>
          <cell r="R195">
            <v>0</v>
          </cell>
          <cell r="T195" t="str">
            <v>2A</v>
          </cell>
          <cell r="U195" t="str">
            <v>M44</v>
          </cell>
          <cell r="V195" t="str">
            <v>I</v>
          </cell>
          <cell r="Y195">
            <v>60</v>
          </cell>
          <cell r="Z195">
            <v>5</v>
          </cell>
          <cell r="AA195" t="str">
            <v>X0</v>
          </cell>
          <cell r="AB195">
            <v>18.5</v>
          </cell>
          <cell r="AC195">
            <v>2000</v>
          </cell>
          <cell r="AD195" t="str">
            <v>WB</v>
          </cell>
          <cell r="AE195">
            <v>2000</v>
          </cell>
          <cell r="AF195">
            <v>0</v>
          </cell>
          <cell r="AG195">
            <v>0</v>
          </cell>
          <cell r="AJ195">
            <v>0</v>
          </cell>
          <cell r="AK195">
            <v>0</v>
          </cell>
          <cell r="AL195">
            <v>0</v>
          </cell>
          <cell r="AM195">
            <v>0</v>
          </cell>
          <cell r="AN195">
            <v>0</v>
          </cell>
          <cell r="AO195">
            <v>0</v>
          </cell>
          <cell r="AP195">
            <v>0</v>
          </cell>
          <cell r="AQ195">
            <v>0</v>
          </cell>
          <cell r="AR195">
            <v>0</v>
          </cell>
          <cell r="AS195">
            <v>0</v>
          </cell>
          <cell r="AT195">
            <v>0</v>
          </cell>
          <cell r="AU195">
            <v>0</v>
          </cell>
          <cell r="AV195">
            <v>0</v>
          </cell>
          <cell r="AZ195">
            <v>0</v>
          </cell>
          <cell r="BA195">
            <v>0</v>
          </cell>
          <cell r="BB195">
            <v>0</v>
          </cell>
          <cell r="BC195">
            <v>20041201</v>
          </cell>
          <cell r="BD195" t="str">
            <v>購入倉庫品</v>
          </cell>
          <cell r="BE195" t="str">
            <v>TE PSLB20J107M(45)8R[P]</v>
          </cell>
          <cell r="BG195" t="str">
            <v>ﾀﾝﾀﾙｺﾝ(ｺﾀｲ)              CST-TANTAL</v>
          </cell>
          <cell r="BH195" t="str">
            <v>PLC200Mｲｶﾞｲ ｼﾖｳｷﾝｼ ﾄﾞｳﾃﾞﾝｾｲｺｳﾌﾞﾝｼﾀﾝﾀﾙｺﾝﾃﾞﾝｻ6.3V100UF+-20%ESR45MOHMﾘﾌﾟﾙ1374MAﾘｰﾙ</v>
          </cell>
          <cell r="BI195">
            <v>20050521</v>
          </cell>
          <cell r="BJ195" t="str">
            <v>I</v>
          </cell>
          <cell r="BK195" t="str">
            <v>J</v>
          </cell>
          <cell r="BM195">
            <v>0</v>
          </cell>
        </row>
        <row r="196">
          <cell r="B196" t="str">
            <v>532R910</v>
          </cell>
          <cell r="C196">
            <v>1710</v>
          </cell>
          <cell r="D196" t="str">
            <v>S2G</v>
          </cell>
          <cell r="F196">
            <v>0</v>
          </cell>
          <cell r="G196">
            <v>25</v>
          </cell>
          <cell r="H196" t="str">
            <v>ZDF</v>
          </cell>
          <cell r="I196" t="str">
            <v>H</v>
          </cell>
          <cell r="J196" t="str">
            <v>JB</v>
          </cell>
          <cell r="K196" t="str">
            <v>M1284</v>
          </cell>
          <cell r="L196" t="str">
            <v>PC</v>
          </cell>
          <cell r="N196">
            <v>0</v>
          </cell>
          <cell r="O196">
            <v>0</v>
          </cell>
          <cell r="Q196">
            <v>0</v>
          </cell>
          <cell r="R196">
            <v>0</v>
          </cell>
          <cell r="S196" t="str">
            <v>211RT211</v>
          </cell>
          <cell r="T196" t="str">
            <v>2A</v>
          </cell>
          <cell r="U196" t="str">
            <v>M35</v>
          </cell>
          <cell r="V196" t="str">
            <v>I</v>
          </cell>
          <cell r="X196" t="str">
            <v>X</v>
          </cell>
          <cell r="Y196">
            <v>60</v>
          </cell>
          <cell r="Z196">
            <v>5</v>
          </cell>
          <cell r="AA196" t="str">
            <v>PD</v>
          </cell>
          <cell r="AB196">
            <v>40</v>
          </cell>
          <cell r="AC196">
            <v>2000</v>
          </cell>
          <cell r="AD196" t="str">
            <v>WB</v>
          </cell>
          <cell r="AE196">
            <v>2000</v>
          </cell>
          <cell r="AF196">
            <v>0</v>
          </cell>
          <cell r="AG196">
            <v>20050322</v>
          </cell>
          <cell r="AJ196">
            <v>2607</v>
          </cell>
          <cell r="AK196">
            <v>104280</v>
          </cell>
          <cell r="AL196">
            <v>2607</v>
          </cell>
          <cell r="AM196">
            <v>0</v>
          </cell>
          <cell r="AN196">
            <v>0</v>
          </cell>
          <cell r="AO196">
            <v>2721</v>
          </cell>
          <cell r="AP196">
            <v>108840</v>
          </cell>
          <cell r="AQ196">
            <v>2163.17</v>
          </cell>
          <cell r="AR196">
            <v>1081.58</v>
          </cell>
          <cell r="AS196">
            <v>0</v>
          </cell>
          <cell r="AT196">
            <v>547</v>
          </cell>
          <cell r="AU196">
            <v>136</v>
          </cell>
          <cell r="AV196">
            <v>0</v>
          </cell>
          <cell r="AW196">
            <v>20050516</v>
          </cell>
          <cell r="AZ196">
            <v>0</v>
          </cell>
          <cell r="BA196">
            <v>0</v>
          </cell>
          <cell r="BB196">
            <v>0</v>
          </cell>
          <cell r="BC196">
            <v>20041122</v>
          </cell>
          <cell r="BD196" t="str">
            <v>ロット制約品</v>
          </cell>
          <cell r="BE196" t="str">
            <v>TMCMB1C226MTRF</v>
          </cell>
          <cell r="BG196" t="str">
            <v>ﾀﾝﾀﾙｺﾝ(ｺﾀｲ)              CST-TANTAL</v>
          </cell>
          <cell r="BH196" t="str">
            <v>22U 16V B-CASE PB-FREE</v>
          </cell>
          <cell r="BI196">
            <v>20050521</v>
          </cell>
          <cell r="BJ196" t="str">
            <v>J</v>
          </cell>
          <cell r="BK196" t="str">
            <v>J</v>
          </cell>
          <cell r="BM196">
            <v>0</v>
          </cell>
        </row>
        <row r="197">
          <cell r="B197" t="str">
            <v>532R911</v>
          </cell>
          <cell r="C197">
            <v>1710</v>
          </cell>
          <cell r="D197" t="str">
            <v>S2G</v>
          </cell>
          <cell r="F197">
            <v>0</v>
          </cell>
          <cell r="G197">
            <v>25</v>
          </cell>
          <cell r="H197" t="str">
            <v>ZDF</v>
          </cell>
          <cell r="I197" t="str">
            <v>H</v>
          </cell>
          <cell r="J197" t="str">
            <v>JB</v>
          </cell>
          <cell r="K197" t="str">
            <v>M1284</v>
          </cell>
          <cell r="L197" t="str">
            <v>PC</v>
          </cell>
          <cell r="N197">
            <v>0</v>
          </cell>
          <cell r="O197">
            <v>0</v>
          </cell>
          <cell r="Q197">
            <v>0</v>
          </cell>
          <cell r="R197">
            <v>0</v>
          </cell>
          <cell r="S197" t="str">
            <v>211PLC11</v>
          </cell>
          <cell r="T197" t="str">
            <v>2A</v>
          </cell>
          <cell r="U197" t="str">
            <v>M35</v>
          </cell>
          <cell r="V197" t="str">
            <v>I</v>
          </cell>
          <cell r="X197" t="str">
            <v>X</v>
          </cell>
          <cell r="Y197">
            <v>60</v>
          </cell>
          <cell r="Z197">
            <v>5</v>
          </cell>
          <cell r="AA197" t="str">
            <v>PD</v>
          </cell>
          <cell r="AB197">
            <v>40</v>
          </cell>
          <cell r="AC197">
            <v>2000</v>
          </cell>
          <cell r="AD197" t="str">
            <v>WB</v>
          </cell>
          <cell r="AE197">
            <v>2000</v>
          </cell>
          <cell r="AF197">
            <v>0</v>
          </cell>
          <cell r="AG197">
            <v>20050322</v>
          </cell>
          <cell r="AJ197">
            <v>2002</v>
          </cell>
          <cell r="AK197">
            <v>80080</v>
          </cell>
          <cell r="AL197">
            <v>2002</v>
          </cell>
          <cell r="AM197">
            <v>0</v>
          </cell>
          <cell r="AN197">
            <v>0</v>
          </cell>
          <cell r="AO197">
            <v>2205</v>
          </cell>
          <cell r="AP197">
            <v>88200</v>
          </cell>
          <cell r="AQ197">
            <v>1249.17</v>
          </cell>
          <cell r="AR197">
            <v>624.58000000000004</v>
          </cell>
          <cell r="AS197">
            <v>0</v>
          </cell>
          <cell r="AT197">
            <v>288</v>
          </cell>
          <cell r="AU197">
            <v>104</v>
          </cell>
          <cell r="AV197">
            <v>0</v>
          </cell>
          <cell r="AW197">
            <v>20050516</v>
          </cell>
          <cell r="AZ197">
            <v>0</v>
          </cell>
          <cell r="BA197">
            <v>0</v>
          </cell>
          <cell r="BB197">
            <v>0</v>
          </cell>
          <cell r="BC197">
            <v>20041122</v>
          </cell>
          <cell r="BD197" t="str">
            <v>ロット制約品</v>
          </cell>
          <cell r="BE197" t="str">
            <v>TMCMB1D106MTRF</v>
          </cell>
          <cell r="BG197" t="str">
            <v>ﾀﾝﾀﾙｺﾝ(ｺﾀｲ)              CST-TANTAL</v>
          </cell>
          <cell r="BH197" t="str">
            <v>10U 20V B-CASE PB-FREE</v>
          </cell>
          <cell r="BI197">
            <v>20050521</v>
          </cell>
          <cell r="BJ197" t="str">
            <v>J</v>
          </cell>
          <cell r="BK197" t="str">
            <v>J</v>
          </cell>
          <cell r="BM197">
            <v>0</v>
          </cell>
        </row>
        <row r="198">
          <cell r="B198" t="str">
            <v>532R912</v>
          </cell>
          <cell r="C198">
            <v>1710</v>
          </cell>
          <cell r="D198" t="str">
            <v>S2G</v>
          </cell>
          <cell r="F198">
            <v>0</v>
          </cell>
          <cell r="G198">
            <v>25</v>
          </cell>
          <cell r="H198" t="str">
            <v>ZDF</v>
          </cell>
          <cell r="I198" t="str">
            <v>H</v>
          </cell>
          <cell r="J198" t="str">
            <v>JB</v>
          </cell>
          <cell r="K198" t="str">
            <v>M1284</v>
          </cell>
          <cell r="L198" t="str">
            <v>PC</v>
          </cell>
          <cell r="N198">
            <v>0</v>
          </cell>
          <cell r="O198">
            <v>0</v>
          </cell>
          <cell r="Q198">
            <v>0</v>
          </cell>
          <cell r="R198">
            <v>0</v>
          </cell>
          <cell r="S198" t="str">
            <v>211PLC13</v>
          </cell>
          <cell r="T198" t="str">
            <v>2A</v>
          </cell>
          <cell r="U198" t="str">
            <v>M35</v>
          </cell>
          <cell r="V198" t="str">
            <v>I</v>
          </cell>
          <cell r="X198" t="str">
            <v>X</v>
          </cell>
          <cell r="Y198">
            <v>60</v>
          </cell>
          <cell r="Z198">
            <v>5</v>
          </cell>
          <cell r="AA198" t="str">
            <v>PD</v>
          </cell>
          <cell r="AB198">
            <v>40</v>
          </cell>
          <cell r="AC198">
            <v>2000</v>
          </cell>
          <cell r="AD198" t="str">
            <v>WB</v>
          </cell>
          <cell r="AE198">
            <v>2000</v>
          </cell>
          <cell r="AF198">
            <v>0</v>
          </cell>
          <cell r="AG198">
            <v>20041123</v>
          </cell>
          <cell r="AJ198">
            <v>2693</v>
          </cell>
          <cell r="AK198">
            <v>107720</v>
          </cell>
          <cell r="AL198">
            <v>2693</v>
          </cell>
          <cell r="AM198">
            <v>0</v>
          </cell>
          <cell r="AN198">
            <v>0</v>
          </cell>
          <cell r="AO198">
            <v>2816</v>
          </cell>
          <cell r="AP198">
            <v>112640</v>
          </cell>
          <cell r="AQ198">
            <v>147.33000000000001</v>
          </cell>
          <cell r="AR198">
            <v>73.67</v>
          </cell>
          <cell r="AS198">
            <v>0</v>
          </cell>
          <cell r="AT198">
            <v>264</v>
          </cell>
          <cell r="AU198">
            <v>82</v>
          </cell>
          <cell r="AV198">
            <v>0</v>
          </cell>
          <cell r="AW198">
            <v>20050516</v>
          </cell>
          <cell r="AZ198">
            <v>0</v>
          </cell>
          <cell r="BA198">
            <v>0</v>
          </cell>
          <cell r="BB198">
            <v>0</v>
          </cell>
          <cell r="BC198">
            <v>20041122</v>
          </cell>
          <cell r="BD198" t="str">
            <v>ロット制約品</v>
          </cell>
          <cell r="BE198" t="str">
            <v>TMCMB1E225MTRF</v>
          </cell>
          <cell r="BG198" t="str">
            <v>ﾀﾝﾀﾙｺﾝ(ｺﾀｲ)              CST-TANTAL</v>
          </cell>
          <cell r="BH198" t="str">
            <v>2.2U 25V B-CASE PB-FREE</v>
          </cell>
          <cell r="BI198">
            <v>20050521</v>
          </cell>
          <cell r="BJ198" t="str">
            <v>J</v>
          </cell>
          <cell r="BK198" t="str">
            <v>J</v>
          </cell>
          <cell r="BM198">
            <v>0</v>
          </cell>
        </row>
        <row r="199">
          <cell r="B199" t="str">
            <v>532R917</v>
          </cell>
          <cell r="C199">
            <v>1710</v>
          </cell>
          <cell r="D199" t="str">
            <v>S2G</v>
          </cell>
          <cell r="F199">
            <v>0</v>
          </cell>
          <cell r="G199">
            <v>25</v>
          </cell>
          <cell r="H199" t="str">
            <v>ZDF</v>
          </cell>
          <cell r="I199" t="str">
            <v>H</v>
          </cell>
          <cell r="J199" t="str">
            <v>JB</v>
          </cell>
          <cell r="K199" t="str">
            <v>M1284</v>
          </cell>
          <cell r="L199" t="str">
            <v>PC</v>
          </cell>
          <cell r="N199">
            <v>0</v>
          </cell>
          <cell r="O199">
            <v>0</v>
          </cell>
          <cell r="Q199">
            <v>0</v>
          </cell>
          <cell r="R199">
            <v>0</v>
          </cell>
          <cell r="S199" t="str">
            <v>211PLC14</v>
          </cell>
          <cell r="T199" t="str">
            <v>2A</v>
          </cell>
          <cell r="U199" t="str">
            <v>M35</v>
          </cell>
          <cell r="V199" t="str">
            <v>I</v>
          </cell>
          <cell r="X199" t="str">
            <v>X</v>
          </cell>
          <cell r="Y199">
            <v>60</v>
          </cell>
          <cell r="Z199">
            <v>5</v>
          </cell>
          <cell r="AA199" t="str">
            <v>PD</v>
          </cell>
          <cell r="AB199">
            <v>13.7</v>
          </cell>
          <cell r="AC199">
            <v>500</v>
          </cell>
          <cell r="AD199" t="str">
            <v>WB</v>
          </cell>
          <cell r="AE199">
            <v>500</v>
          </cell>
          <cell r="AF199">
            <v>0</v>
          </cell>
          <cell r="AG199">
            <v>20050322</v>
          </cell>
          <cell r="AJ199">
            <v>973</v>
          </cell>
          <cell r="AK199">
            <v>13330</v>
          </cell>
          <cell r="AL199">
            <v>973</v>
          </cell>
          <cell r="AM199">
            <v>0</v>
          </cell>
          <cell r="AN199">
            <v>0</v>
          </cell>
          <cell r="AO199">
            <v>991</v>
          </cell>
          <cell r="AP199">
            <v>13577</v>
          </cell>
          <cell r="AQ199">
            <v>226.5</v>
          </cell>
          <cell r="AR199">
            <v>113.25</v>
          </cell>
          <cell r="AS199">
            <v>0</v>
          </cell>
          <cell r="AT199">
            <v>64</v>
          </cell>
          <cell r="AU199">
            <v>12</v>
          </cell>
          <cell r="AV199">
            <v>0</v>
          </cell>
          <cell r="AW199">
            <v>20050516</v>
          </cell>
          <cell r="AZ199">
            <v>0</v>
          </cell>
          <cell r="BA199">
            <v>0</v>
          </cell>
          <cell r="BB199">
            <v>0</v>
          </cell>
          <cell r="BC199">
            <v>20041122</v>
          </cell>
          <cell r="BD199" t="str">
            <v>ロット制約品</v>
          </cell>
          <cell r="BE199" t="str">
            <v>TMCMC1C476MTRF</v>
          </cell>
          <cell r="BG199" t="str">
            <v>ﾀﾝﾀﾙｺﾝ(ｺﾀｲ)              CST-TANTAL</v>
          </cell>
          <cell r="BH199" t="str">
            <v>47UF CPACKAGE 16V</v>
          </cell>
          <cell r="BI199">
            <v>20050521</v>
          </cell>
          <cell r="BJ199" t="str">
            <v>J</v>
          </cell>
          <cell r="BK199" t="str">
            <v>J</v>
          </cell>
          <cell r="BM199">
            <v>0</v>
          </cell>
        </row>
        <row r="200">
          <cell r="B200" t="str">
            <v>532R918</v>
          </cell>
          <cell r="C200">
            <v>1710</v>
          </cell>
          <cell r="D200" t="str">
            <v>S2G</v>
          </cell>
          <cell r="F200">
            <v>0</v>
          </cell>
          <cell r="G200">
            <v>25</v>
          </cell>
          <cell r="H200" t="str">
            <v>ZDF</v>
          </cell>
          <cell r="I200" t="str">
            <v>H</v>
          </cell>
          <cell r="J200" t="str">
            <v>JB</v>
          </cell>
          <cell r="K200" t="str">
            <v>M1284</v>
          </cell>
          <cell r="L200" t="str">
            <v>PC</v>
          </cell>
          <cell r="N200">
            <v>0</v>
          </cell>
          <cell r="O200">
            <v>0</v>
          </cell>
          <cell r="Q200">
            <v>0</v>
          </cell>
          <cell r="R200">
            <v>0</v>
          </cell>
          <cell r="S200" t="str">
            <v>211PLC12</v>
          </cell>
          <cell r="T200" t="str">
            <v>2A</v>
          </cell>
          <cell r="U200" t="str">
            <v>M35</v>
          </cell>
          <cell r="V200" t="str">
            <v>I</v>
          </cell>
          <cell r="X200" t="str">
            <v>X</v>
          </cell>
          <cell r="Y200">
            <v>60</v>
          </cell>
          <cell r="Z200">
            <v>5</v>
          </cell>
          <cell r="AA200" t="str">
            <v>PD</v>
          </cell>
          <cell r="AB200">
            <v>13.15</v>
          </cell>
          <cell r="AC200">
            <v>500</v>
          </cell>
          <cell r="AD200" t="str">
            <v>WB</v>
          </cell>
          <cell r="AE200">
            <v>500</v>
          </cell>
          <cell r="AF200">
            <v>0</v>
          </cell>
          <cell r="AG200">
            <v>20050507</v>
          </cell>
          <cell r="AJ200">
            <v>142</v>
          </cell>
          <cell r="AK200">
            <v>1867</v>
          </cell>
          <cell r="AL200">
            <v>142</v>
          </cell>
          <cell r="AM200">
            <v>0</v>
          </cell>
          <cell r="AN200">
            <v>0</v>
          </cell>
          <cell r="AO200">
            <v>178</v>
          </cell>
          <cell r="AP200">
            <v>2340</v>
          </cell>
          <cell r="AQ200">
            <v>787</v>
          </cell>
          <cell r="AR200">
            <v>393.5</v>
          </cell>
          <cell r="AS200">
            <v>500</v>
          </cell>
          <cell r="AT200">
            <v>128</v>
          </cell>
          <cell r="AU200">
            <v>34</v>
          </cell>
          <cell r="AV200">
            <v>0</v>
          </cell>
          <cell r="AW200">
            <v>20050516</v>
          </cell>
          <cell r="AZ200">
            <v>0</v>
          </cell>
          <cell r="BA200">
            <v>0</v>
          </cell>
          <cell r="BB200">
            <v>0</v>
          </cell>
          <cell r="BC200">
            <v>20041122</v>
          </cell>
          <cell r="BD200" t="str">
            <v>ロット制約品</v>
          </cell>
          <cell r="BE200" t="str">
            <v>TMCMC1V106MTRF</v>
          </cell>
          <cell r="BG200" t="str">
            <v>ﾀﾝﾀﾙｺﾝ(ｺﾀｲ)              CST-TANTAL</v>
          </cell>
          <cell r="BH200" t="str">
            <v>10UF CPACKAGE 35V</v>
          </cell>
          <cell r="BI200">
            <v>20050521</v>
          </cell>
          <cell r="BJ200" t="str">
            <v>J</v>
          </cell>
          <cell r="BK200" t="str">
            <v>J</v>
          </cell>
          <cell r="BM200">
            <v>0</v>
          </cell>
        </row>
        <row r="201">
          <cell r="B201" t="str">
            <v>532R921</v>
          </cell>
          <cell r="C201">
            <v>1710</v>
          </cell>
          <cell r="D201" t="str">
            <v>S2G</v>
          </cell>
          <cell r="F201">
            <v>0</v>
          </cell>
          <cell r="G201">
            <v>25</v>
          </cell>
          <cell r="H201" t="str">
            <v>ZDF</v>
          </cell>
          <cell r="I201" t="str">
            <v>H</v>
          </cell>
          <cell r="J201" t="str">
            <v>JB</v>
          </cell>
          <cell r="K201" t="str">
            <v>M1284</v>
          </cell>
          <cell r="L201" t="str">
            <v>PC</v>
          </cell>
          <cell r="N201">
            <v>0</v>
          </cell>
          <cell r="O201">
            <v>0</v>
          </cell>
          <cell r="Q201">
            <v>0</v>
          </cell>
          <cell r="R201">
            <v>0</v>
          </cell>
          <cell r="S201" t="str">
            <v>211PLC15</v>
          </cell>
          <cell r="T201" t="str">
            <v>2A</v>
          </cell>
          <cell r="U201" t="str">
            <v>M44</v>
          </cell>
          <cell r="V201" t="str">
            <v>I</v>
          </cell>
          <cell r="X201" t="str">
            <v>X</v>
          </cell>
          <cell r="Y201">
            <v>45</v>
          </cell>
          <cell r="Z201">
            <v>5</v>
          </cell>
          <cell r="AA201" t="str">
            <v>PD</v>
          </cell>
          <cell r="AB201">
            <v>3.74</v>
          </cell>
          <cell r="AC201">
            <v>2000</v>
          </cell>
          <cell r="AD201" t="str">
            <v>WB</v>
          </cell>
          <cell r="AE201">
            <v>2000</v>
          </cell>
          <cell r="AF201">
            <v>0</v>
          </cell>
          <cell r="AG201">
            <v>20041124</v>
          </cell>
          <cell r="AJ201">
            <v>1354</v>
          </cell>
          <cell r="AK201">
            <v>5064</v>
          </cell>
          <cell r="AL201">
            <v>1354</v>
          </cell>
          <cell r="AM201">
            <v>0</v>
          </cell>
          <cell r="AN201">
            <v>0</v>
          </cell>
          <cell r="AO201">
            <v>1354</v>
          </cell>
          <cell r="AP201">
            <v>5064</v>
          </cell>
          <cell r="AQ201">
            <v>107.67</v>
          </cell>
          <cell r="AR201">
            <v>53.83</v>
          </cell>
          <cell r="AS201">
            <v>0</v>
          </cell>
          <cell r="AT201">
            <v>0</v>
          </cell>
          <cell r="AU201">
            <v>0</v>
          </cell>
          <cell r="AV201">
            <v>0</v>
          </cell>
          <cell r="AW201">
            <v>20050516</v>
          </cell>
          <cell r="AZ201">
            <v>0</v>
          </cell>
          <cell r="BA201">
            <v>0</v>
          </cell>
          <cell r="BB201">
            <v>0</v>
          </cell>
          <cell r="BC201">
            <v>20041122</v>
          </cell>
          <cell r="BD201" t="str">
            <v>ロット制約品</v>
          </cell>
          <cell r="BE201" t="str">
            <v>TMCMA1D225MTRF</v>
          </cell>
          <cell r="BG201" t="str">
            <v>ﾀﾝﾀﾙｺﾝ(ｺﾀｲ)              CST-TANTAL</v>
          </cell>
          <cell r="BH201" t="str">
            <v>2.2UF 20V +-20% A-CASE(3.2X1.6X1.6) PB-FREE TAPE&amp;REEL</v>
          </cell>
          <cell r="BI201">
            <v>20050521</v>
          </cell>
          <cell r="BJ201" t="str">
            <v>J</v>
          </cell>
          <cell r="BK201" t="str">
            <v>J</v>
          </cell>
          <cell r="BM201">
            <v>0</v>
          </cell>
        </row>
        <row r="202">
          <cell r="B202" t="str">
            <v>532R923</v>
          </cell>
          <cell r="C202">
            <v>1710</v>
          </cell>
          <cell r="D202" t="str">
            <v>S2G</v>
          </cell>
          <cell r="F202">
            <v>0</v>
          </cell>
          <cell r="G202">
            <v>25</v>
          </cell>
          <cell r="H202" t="str">
            <v>ZDF</v>
          </cell>
          <cell r="I202" t="str">
            <v>H</v>
          </cell>
          <cell r="J202" t="str">
            <v>JB</v>
          </cell>
          <cell r="K202" t="str">
            <v>M1284</v>
          </cell>
          <cell r="L202" t="str">
            <v>PC</v>
          </cell>
          <cell r="N202">
            <v>0</v>
          </cell>
          <cell r="O202">
            <v>0</v>
          </cell>
          <cell r="Q202">
            <v>0</v>
          </cell>
          <cell r="R202">
            <v>0</v>
          </cell>
          <cell r="S202" t="str">
            <v>211PLC15</v>
          </cell>
          <cell r="T202" t="str">
            <v>2A</v>
          </cell>
          <cell r="U202" t="str">
            <v>M44</v>
          </cell>
          <cell r="V202" t="str">
            <v>I</v>
          </cell>
          <cell r="X202" t="str">
            <v>X</v>
          </cell>
          <cell r="Y202">
            <v>45</v>
          </cell>
          <cell r="Z202">
            <v>5</v>
          </cell>
          <cell r="AA202" t="str">
            <v>PD</v>
          </cell>
          <cell r="AB202">
            <v>4.5599999999999996</v>
          </cell>
          <cell r="AC202">
            <v>2000</v>
          </cell>
          <cell r="AD202" t="str">
            <v>WB</v>
          </cell>
          <cell r="AE202">
            <v>2000</v>
          </cell>
          <cell r="AF202">
            <v>0</v>
          </cell>
          <cell r="AG202">
            <v>20041124</v>
          </cell>
          <cell r="AJ202">
            <v>1550</v>
          </cell>
          <cell r="AK202">
            <v>7068</v>
          </cell>
          <cell r="AL202">
            <v>1550</v>
          </cell>
          <cell r="AM202">
            <v>0</v>
          </cell>
          <cell r="AN202">
            <v>0</v>
          </cell>
          <cell r="AO202">
            <v>1550</v>
          </cell>
          <cell r="AP202">
            <v>7068</v>
          </cell>
          <cell r="AQ202">
            <v>75</v>
          </cell>
          <cell r="AR202">
            <v>37.5</v>
          </cell>
          <cell r="AS202">
            <v>0</v>
          </cell>
          <cell r="AT202">
            <v>0</v>
          </cell>
          <cell r="AU202">
            <v>0</v>
          </cell>
          <cell r="AV202">
            <v>0</v>
          </cell>
          <cell r="AW202">
            <v>20050516</v>
          </cell>
          <cell r="AZ202">
            <v>0</v>
          </cell>
          <cell r="BA202">
            <v>0</v>
          </cell>
          <cell r="BB202">
            <v>0</v>
          </cell>
          <cell r="BC202">
            <v>20041122</v>
          </cell>
          <cell r="BD202" t="str">
            <v>ロット制約品</v>
          </cell>
          <cell r="BE202" t="str">
            <v>TMCMA1A226MTRF</v>
          </cell>
          <cell r="BG202" t="str">
            <v>ﾀﾝﾀﾙｺﾝ(ｺﾀｲ)              CST-TANTAL</v>
          </cell>
          <cell r="BH202" t="str">
            <v>22UF 10V +-20% A-CASE(3.2X1.6X1.6) PB-FREE TAPE&amp;REEL</v>
          </cell>
          <cell r="BI202">
            <v>20050521</v>
          </cell>
          <cell r="BJ202" t="str">
            <v>J</v>
          </cell>
          <cell r="BK202" t="str">
            <v>J</v>
          </cell>
          <cell r="BM202">
            <v>0</v>
          </cell>
        </row>
        <row r="203">
          <cell r="B203" t="str">
            <v>532U136</v>
          </cell>
          <cell r="C203">
            <v>1710</v>
          </cell>
          <cell r="D203" t="str">
            <v>S2G</v>
          </cell>
          <cell r="F203">
            <v>0</v>
          </cell>
          <cell r="G203">
            <v>21</v>
          </cell>
          <cell r="H203" t="str">
            <v>ZDF</v>
          </cell>
          <cell r="I203" t="str">
            <v>H</v>
          </cell>
          <cell r="J203" t="str">
            <v>JF</v>
          </cell>
          <cell r="L203" t="str">
            <v>PC</v>
          </cell>
          <cell r="N203">
            <v>0</v>
          </cell>
          <cell r="O203">
            <v>0</v>
          </cell>
          <cell r="Q203">
            <v>0</v>
          </cell>
          <cell r="R203">
            <v>0</v>
          </cell>
          <cell r="T203" t="str">
            <v>2A</v>
          </cell>
          <cell r="U203" t="str">
            <v>M35</v>
          </cell>
          <cell r="V203" t="str">
            <v>I</v>
          </cell>
          <cell r="Y203">
            <v>60</v>
          </cell>
          <cell r="Z203">
            <v>5</v>
          </cell>
          <cell r="AA203" t="str">
            <v>X0</v>
          </cell>
          <cell r="AB203">
            <v>4.41</v>
          </cell>
          <cell r="AC203">
            <v>2000</v>
          </cell>
          <cell r="AD203" t="str">
            <v>WB</v>
          </cell>
          <cell r="AE203">
            <v>2000</v>
          </cell>
          <cell r="AF203">
            <v>0</v>
          </cell>
          <cell r="AG203">
            <v>0</v>
          </cell>
          <cell r="AJ203">
            <v>0</v>
          </cell>
          <cell r="AK203">
            <v>0</v>
          </cell>
          <cell r="AL203">
            <v>0</v>
          </cell>
          <cell r="AM203">
            <v>0</v>
          </cell>
          <cell r="AN203">
            <v>0</v>
          </cell>
          <cell r="AO203">
            <v>0</v>
          </cell>
          <cell r="AP203">
            <v>0</v>
          </cell>
          <cell r="AQ203">
            <v>0</v>
          </cell>
          <cell r="AR203">
            <v>0</v>
          </cell>
          <cell r="AS203">
            <v>0</v>
          </cell>
          <cell r="AT203">
            <v>0</v>
          </cell>
          <cell r="AU203">
            <v>0</v>
          </cell>
          <cell r="AV203">
            <v>0</v>
          </cell>
          <cell r="AZ203">
            <v>0</v>
          </cell>
          <cell r="BA203">
            <v>0</v>
          </cell>
          <cell r="BB203">
            <v>0</v>
          </cell>
          <cell r="BC203">
            <v>20041201</v>
          </cell>
          <cell r="BD203" t="str">
            <v>購入倉庫品</v>
          </cell>
          <cell r="BE203" t="str">
            <v>TMCMA1C106MTR[PLC]</v>
          </cell>
          <cell r="BG203" t="str">
            <v>C                        C</v>
          </cell>
          <cell r="BH203" t="str">
            <v>PLC200Mｲｶﾞｲ ｼﾖｳｷﾝｼ 16V 10UF</v>
          </cell>
          <cell r="BI203">
            <v>20050521</v>
          </cell>
          <cell r="BJ203" t="str">
            <v>I</v>
          </cell>
          <cell r="BK203" t="str">
            <v>J</v>
          </cell>
          <cell r="BM203">
            <v>0</v>
          </cell>
        </row>
        <row r="204">
          <cell r="B204" t="str">
            <v>532UF16</v>
          </cell>
          <cell r="C204">
            <v>1710</v>
          </cell>
          <cell r="D204" t="str">
            <v>S2G</v>
          </cell>
          <cell r="F204">
            <v>0</v>
          </cell>
          <cell r="G204">
            <v>25</v>
          </cell>
          <cell r="H204" t="str">
            <v>ZDF</v>
          </cell>
          <cell r="I204" t="str">
            <v>H</v>
          </cell>
          <cell r="J204" t="str">
            <v>JB</v>
          </cell>
          <cell r="K204" t="str">
            <v>M1284</v>
          </cell>
          <cell r="L204" t="str">
            <v>PC</v>
          </cell>
          <cell r="N204">
            <v>0</v>
          </cell>
          <cell r="O204">
            <v>0</v>
          </cell>
          <cell r="Q204">
            <v>0</v>
          </cell>
          <cell r="R204">
            <v>0</v>
          </cell>
          <cell r="S204" t="str">
            <v>211PLC15</v>
          </cell>
          <cell r="T204" t="str">
            <v>2A</v>
          </cell>
          <cell r="U204" t="str">
            <v>M35</v>
          </cell>
          <cell r="V204" t="str">
            <v>I</v>
          </cell>
          <cell r="X204" t="str">
            <v>X</v>
          </cell>
          <cell r="Y204">
            <v>60</v>
          </cell>
          <cell r="Z204">
            <v>5</v>
          </cell>
          <cell r="AA204" t="str">
            <v>PD</v>
          </cell>
          <cell r="AB204">
            <v>4.41</v>
          </cell>
          <cell r="AC204">
            <v>2000</v>
          </cell>
          <cell r="AD204" t="str">
            <v>WB</v>
          </cell>
          <cell r="AE204">
            <v>2000</v>
          </cell>
          <cell r="AF204">
            <v>351</v>
          </cell>
          <cell r="AG204">
            <v>20041125</v>
          </cell>
          <cell r="AJ204">
            <v>4422</v>
          </cell>
          <cell r="AK204">
            <v>19501</v>
          </cell>
          <cell r="AL204">
            <v>4422</v>
          </cell>
          <cell r="AM204">
            <v>0</v>
          </cell>
          <cell r="AN204">
            <v>0</v>
          </cell>
          <cell r="AO204">
            <v>4446</v>
          </cell>
          <cell r="AP204">
            <v>19608</v>
          </cell>
          <cell r="AQ204">
            <v>175.67</v>
          </cell>
          <cell r="AR204">
            <v>87.83</v>
          </cell>
          <cell r="AS204">
            <v>2000</v>
          </cell>
          <cell r="AT204">
            <v>94</v>
          </cell>
          <cell r="AU204">
            <v>82</v>
          </cell>
          <cell r="AV204">
            <v>0</v>
          </cell>
          <cell r="AW204">
            <v>20050516</v>
          </cell>
          <cell r="AZ204">
            <v>0</v>
          </cell>
          <cell r="BA204">
            <v>0</v>
          </cell>
          <cell r="BB204">
            <v>0</v>
          </cell>
          <cell r="BC204">
            <v>20041124</v>
          </cell>
          <cell r="BD204" t="str">
            <v>ロット制約品</v>
          </cell>
          <cell r="BE204" t="str">
            <v>TMCMA1C106MTR</v>
          </cell>
          <cell r="BG204" t="str">
            <v>C                        C</v>
          </cell>
          <cell r="BH204" t="str">
            <v>16V 10UF</v>
          </cell>
          <cell r="BI204">
            <v>20050521</v>
          </cell>
          <cell r="BJ204" t="str">
            <v>J</v>
          </cell>
          <cell r="BK204" t="str">
            <v>J</v>
          </cell>
          <cell r="BM204">
            <v>0</v>
          </cell>
        </row>
        <row r="205">
          <cell r="B205" t="str">
            <v>537V084</v>
          </cell>
          <cell r="C205">
            <v>1710</v>
          </cell>
          <cell r="D205" t="str">
            <v>S2G</v>
          </cell>
          <cell r="F205">
            <v>0</v>
          </cell>
          <cell r="G205">
            <v>25</v>
          </cell>
          <cell r="H205" t="str">
            <v>ZDF</v>
          </cell>
          <cell r="I205" t="str">
            <v>W</v>
          </cell>
          <cell r="J205" t="str">
            <v>JB</v>
          </cell>
          <cell r="K205" t="str">
            <v>M0564</v>
          </cell>
          <cell r="L205" t="str">
            <v>PC</v>
          </cell>
          <cell r="N205">
            <v>0</v>
          </cell>
          <cell r="O205">
            <v>0</v>
          </cell>
          <cell r="Q205">
            <v>0</v>
          </cell>
          <cell r="R205">
            <v>0</v>
          </cell>
          <cell r="S205" t="str">
            <v>211RT243</v>
          </cell>
          <cell r="T205" t="str">
            <v>2F</v>
          </cell>
          <cell r="U205" t="str">
            <v>L7B</v>
          </cell>
          <cell r="V205" t="str">
            <v>V</v>
          </cell>
          <cell r="X205" t="str">
            <v>X</v>
          </cell>
          <cell r="Y205">
            <v>45</v>
          </cell>
          <cell r="Z205">
            <v>5</v>
          </cell>
          <cell r="AA205" t="str">
            <v>PD</v>
          </cell>
          <cell r="AB205">
            <v>1.81</v>
          </cell>
          <cell r="AC205">
            <v>4000</v>
          </cell>
          <cell r="AD205" t="str">
            <v>WB</v>
          </cell>
          <cell r="AE205">
            <v>4000</v>
          </cell>
          <cell r="AF205">
            <v>0</v>
          </cell>
          <cell r="AG205">
            <v>20050329</v>
          </cell>
          <cell r="AJ205">
            <v>5808</v>
          </cell>
          <cell r="AK205">
            <v>10512</v>
          </cell>
          <cell r="AL205">
            <v>5808</v>
          </cell>
          <cell r="AM205">
            <v>0</v>
          </cell>
          <cell r="AN205">
            <v>0</v>
          </cell>
          <cell r="AO205">
            <v>5844</v>
          </cell>
          <cell r="AP205">
            <v>10577</v>
          </cell>
          <cell r="AQ205">
            <v>976</v>
          </cell>
          <cell r="AR205">
            <v>488</v>
          </cell>
          <cell r="AS205">
            <v>4000</v>
          </cell>
          <cell r="AT205">
            <v>198</v>
          </cell>
          <cell r="AU205">
            <v>90</v>
          </cell>
          <cell r="AV205">
            <v>0</v>
          </cell>
          <cell r="AW205">
            <v>20050516</v>
          </cell>
          <cell r="AZ205">
            <v>0</v>
          </cell>
          <cell r="BA205">
            <v>0</v>
          </cell>
          <cell r="BB205">
            <v>0</v>
          </cell>
          <cell r="BC205">
            <v>20041122</v>
          </cell>
          <cell r="BD205" t="str">
            <v>ロット制約品</v>
          </cell>
          <cell r="BE205" t="str">
            <v>BLM21AG121SN1D(PLC)</v>
          </cell>
          <cell r="BG205" t="str">
            <v>IC                       IC</v>
          </cell>
          <cell r="BH205" t="str">
            <v>FERRITE BEAD 120R @ 100MHZ</v>
          </cell>
          <cell r="BI205">
            <v>20050521</v>
          </cell>
          <cell r="BJ205" t="str">
            <v>J</v>
          </cell>
          <cell r="BK205" t="str">
            <v>J</v>
          </cell>
          <cell r="BM205">
            <v>0</v>
          </cell>
        </row>
        <row r="206">
          <cell r="B206" t="str">
            <v>537V088</v>
          </cell>
          <cell r="C206">
            <v>1710</v>
          </cell>
          <cell r="D206" t="str">
            <v>S2G</v>
          </cell>
          <cell r="F206">
            <v>0</v>
          </cell>
          <cell r="G206">
            <v>21</v>
          </cell>
          <cell r="H206" t="str">
            <v>ZDF</v>
          </cell>
          <cell r="I206" t="str">
            <v>W</v>
          </cell>
          <cell r="J206" t="str">
            <v>JF</v>
          </cell>
          <cell r="L206" t="str">
            <v>PC</v>
          </cell>
          <cell r="N206">
            <v>0</v>
          </cell>
          <cell r="O206">
            <v>0</v>
          </cell>
          <cell r="Q206">
            <v>0</v>
          </cell>
          <cell r="R206">
            <v>0</v>
          </cell>
          <cell r="T206" t="str">
            <v>2F</v>
          </cell>
          <cell r="U206" t="str">
            <v>L7B</v>
          </cell>
          <cell r="V206" t="str">
            <v>I</v>
          </cell>
          <cell r="Y206">
            <v>45</v>
          </cell>
          <cell r="Z206">
            <v>5</v>
          </cell>
          <cell r="AA206" t="str">
            <v>X0</v>
          </cell>
          <cell r="AB206">
            <v>1.81</v>
          </cell>
          <cell r="AC206">
            <v>4000</v>
          </cell>
          <cell r="AD206" t="str">
            <v>WB</v>
          </cell>
          <cell r="AE206">
            <v>4000</v>
          </cell>
          <cell r="AF206">
            <v>0</v>
          </cell>
          <cell r="AG206">
            <v>0</v>
          </cell>
          <cell r="AJ206">
            <v>0</v>
          </cell>
          <cell r="AK206">
            <v>0</v>
          </cell>
          <cell r="AL206">
            <v>0</v>
          </cell>
          <cell r="AM206">
            <v>0</v>
          </cell>
          <cell r="AN206">
            <v>0</v>
          </cell>
          <cell r="AO206">
            <v>0</v>
          </cell>
          <cell r="AP206">
            <v>0</v>
          </cell>
          <cell r="AQ206">
            <v>0</v>
          </cell>
          <cell r="AR206">
            <v>0</v>
          </cell>
          <cell r="AS206">
            <v>0</v>
          </cell>
          <cell r="AT206">
            <v>0</v>
          </cell>
          <cell r="AU206">
            <v>0</v>
          </cell>
          <cell r="AV206">
            <v>0</v>
          </cell>
          <cell r="AZ206">
            <v>0</v>
          </cell>
          <cell r="BA206">
            <v>0</v>
          </cell>
          <cell r="BB206">
            <v>0</v>
          </cell>
          <cell r="BC206">
            <v>20041201</v>
          </cell>
          <cell r="BD206" t="str">
            <v>購入倉庫品</v>
          </cell>
          <cell r="BE206" t="str">
            <v>BLM21AG121SN1D[PLC]</v>
          </cell>
          <cell r="BG206" t="str">
            <v>IC                       IC</v>
          </cell>
          <cell r="BH206" t="str">
            <v>PLC200Mｲｶﾞｲ ｼﾖｳｷﾝｼ FERRITE BEAD 120R @ 100MHZ</v>
          </cell>
          <cell r="BI206">
            <v>20050521</v>
          </cell>
          <cell r="BJ206" t="str">
            <v>I</v>
          </cell>
          <cell r="BK206" t="str">
            <v>J</v>
          </cell>
          <cell r="BM206">
            <v>0</v>
          </cell>
        </row>
        <row r="207">
          <cell r="B207" t="str">
            <v>546R031</v>
          </cell>
          <cell r="C207">
            <v>1710</v>
          </cell>
          <cell r="D207" t="str">
            <v>S2G</v>
          </cell>
          <cell r="F207">
            <v>0</v>
          </cell>
          <cell r="G207">
            <v>21</v>
          </cell>
          <cell r="H207" t="str">
            <v>ZDF</v>
          </cell>
          <cell r="I207" t="str">
            <v>W</v>
          </cell>
          <cell r="J207" t="str">
            <v>JF</v>
          </cell>
          <cell r="L207" t="str">
            <v>PC</v>
          </cell>
          <cell r="N207">
            <v>0</v>
          </cell>
          <cell r="O207">
            <v>0</v>
          </cell>
          <cell r="Q207">
            <v>0</v>
          </cell>
          <cell r="R207">
            <v>0</v>
          </cell>
          <cell r="T207" t="str">
            <v>2C</v>
          </cell>
          <cell r="U207" t="str">
            <v>N43</v>
          </cell>
          <cell r="V207" t="str">
            <v>I</v>
          </cell>
          <cell r="Y207">
            <v>60</v>
          </cell>
          <cell r="Z207">
            <v>5</v>
          </cell>
          <cell r="AA207" t="str">
            <v>X0</v>
          </cell>
          <cell r="AB207">
            <v>50</v>
          </cell>
          <cell r="AC207">
            <v>3000</v>
          </cell>
          <cell r="AD207" t="str">
            <v>WB</v>
          </cell>
          <cell r="AE207">
            <v>3000</v>
          </cell>
          <cell r="AF207">
            <v>0</v>
          </cell>
          <cell r="AG207">
            <v>0</v>
          </cell>
          <cell r="AJ207">
            <v>0</v>
          </cell>
          <cell r="AK207">
            <v>0</v>
          </cell>
          <cell r="AL207">
            <v>0</v>
          </cell>
          <cell r="AM207">
            <v>0</v>
          </cell>
          <cell r="AN207">
            <v>0</v>
          </cell>
          <cell r="AO207">
            <v>0</v>
          </cell>
          <cell r="AP207">
            <v>0</v>
          </cell>
          <cell r="AQ207">
            <v>0</v>
          </cell>
          <cell r="AR207">
            <v>0</v>
          </cell>
          <cell r="AS207">
            <v>0</v>
          </cell>
          <cell r="AT207">
            <v>0</v>
          </cell>
          <cell r="AU207">
            <v>0</v>
          </cell>
          <cell r="AV207">
            <v>0</v>
          </cell>
          <cell r="AZ207">
            <v>0</v>
          </cell>
          <cell r="BA207">
            <v>0</v>
          </cell>
          <cell r="BB207">
            <v>0</v>
          </cell>
          <cell r="BC207">
            <v>20041201</v>
          </cell>
          <cell r="BD207" t="str">
            <v>購入倉庫品</v>
          </cell>
          <cell r="BE207" t="str">
            <v>1SS400[PLC]</v>
          </cell>
          <cell r="BG207" t="str">
            <v>ﾀﾞｲｵｰﾄﾞ                  1SS400</v>
          </cell>
          <cell r="BH207" t="str">
            <v>PLC200Mｲｶﾞｲ ｼﾖｳｷﾝｼ VF=1.2V;IR=0.1UA;TRR=1.2NS</v>
          </cell>
          <cell r="BI207">
            <v>20050521</v>
          </cell>
          <cell r="BJ207" t="str">
            <v>I</v>
          </cell>
          <cell r="BK207" t="str">
            <v>J</v>
          </cell>
          <cell r="BM207">
            <v>0</v>
          </cell>
        </row>
        <row r="208">
          <cell r="B208" t="str">
            <v>546RF00</v>
          </cell>
          <cell r="C208">
            <v>1710</v>
          </cell>
          <cell r="D208" t="str">
            <v>S2G</v>
          </cell>
          <cell r="F208">
            <v>0</v>
          </cell>
          <cell r="G208">
            <v>25</v>
          </cell>
          <cell r="H208" t="str">
            <v>ZDF</v>
          </cell>
          <cell r="I208" t="str">
            <v>W</v>
          </cell>
          <cell r="J208" t="str">
            <v>JB</v>
          </cell>
          <cell r="K208" t="str">
            <v>M3171</v>
          </cell>
          <cell r="L208" t="str">
            <v>PC</v>
          </cell>
          <cell r="N208">
            <v>0</v>
          </cell>
          <cell r="O208">
            <v>0</v>
          </cell>
          <cell r="Q208">
            <v>0</v>
          </cell>
          <cell r="R208">
            <v>0</v>
          </cell>
          <cell r="S208" t="str">
            <v>211RT183</v>
          </cell>
          <cell r="T208" t="str">
            <v>2C</v>
          </cell>
          <cell r="U208" t="str">
            <v>N43</v>
          </cell>
          <cell r="V208" t="str">
            <v>I</v>
          </cell>
          <cell r="X208" t="str">
            <v>X</v>
          </cell>
          <cell r="Y208">
            <v>60</v>
          </cell>
          <cell r="Z208">
            <v>5</v>
          </cell>
          <cell r="AA208" t="str">
            <v>PD</v>
          </cell>
          <cell r="AB208">
            <v>50</v>
          </cell>
          <cell r="AC208">
            <v>3000</v>
          </cell>
          <cell r="AD208" t="str">
            <v>WB</v>
          </cell>
          <cell r="AE208">
            <v>3000</v>
          </cell>
          <cell r="AF208">
            <v>0</v>
          </cell>
          <cell r="AG208">
            <v>20050204</v>
          </cell>
          <cell r="AJ208">
            <v>2678</v>
          </cell>
          <cell r="AK208">
            <v>133900</v>
          </cell>
          <cell r="AL208">
            <v>2678</v>
          </cell>
          <cell r="AM208">
            <v>0</v>
          </cell>
          <cell r="AN208">
            <v>0</v>
          </cell>
          <cell r="AO208">
            <v>2732</v>
          </cell>
          <cell r="AP208">
            <v>136600</v>
          </cell>
          <cell r="AQ208">
            <v>994.67</v>
          </cell>
          <cell r="AR208">
            <v>497.33</v>
          </cell>
          <cell r="AS208">
            <v>0</v>
          </cell>
          <cell r="AT208">
            <v>272</v>
          </cell>
          <cell r="AU208">
            <v>36</v>
          </cell>
          <cell r="AV208">
            <v>0</v>
          </cell>
          <cell r="AW208">
            <v>20050516</v>
          </cell>
          <cell r="AZ208">
            <v>0</v>
          </cell>
          <cell r="BA208">
            <v>0</v>
          </cell>
          <cell r="BB208">
            <v>0</v>
          </cell>
          <cell r="BC208">
            <v>20041122</v>
          </cell>
          <cell r="BD208" t="str">
            <v>ロット制約品</v>
          </cell>
          <cell r="BE208" t="str">
            <v>1SS400</v>
          </cell>
          <cell r="BG208" t="str">
            <v>ﾀﾞｲｵｰﾄﾞ                  D</v>
          </cell>
          <cell r="BH208" t="str">
            <v>VF=1.2V;IR=0.1UA;TRR=1.2NS</v>
          </cell>
          <cell r="BI208">
            <v>20050521</v>
          </cell>
          <cell r="BJ208" t="str">
            <v>J</v>
          </cell>
          <cell r="BK208" t="str">
            <v>J</v>
          </cell>
          <cell r="BM208">
            <v>0</v>
          </cell>
        </row>
        <row r="209">
          <cell r="B209" t="str">
            <v>546T038</v>
          </cell>
          <cell r="C209">
            <v>1710</v>
          </cell>
          <cell r="D209" t="str">
            <v>S2G</v>
          </cell>
          <cell r="F209">
            <v>0</v>
          </cell>
          <cell r="G209">
            <v>21</v>
          </cell>
          <cell r="H209" t="str">
            <v>ZDF</v>
          </cell>
          <cell r="I209" t="str">
            <v>H</v>
          </cell>
          <cell r="J209" t="str">
            <v>JF</v>
          </cell>
          <cell r="L209" t="str">
            <v>PC</v>
          </cell>
          <cell r="N209">
            <v>0</v>
          </cell>
          <cell r="O209">
            <v>0</v>
          </cell>
          <cell r="Q209">
            <v>0</v>
          </cell>
          <cell r="R209">
            <v>0</v>
          </cell>
          <cell r="T209" t="str">
            <v>2C</v>
          </cell>
          <cell r="U209" t="str">
            <v>N48</v>
          </cell>
          <cell r="V209" t="str">
            <v>I</v>
          </cell>
          <cell r="Y209">
            <v>60</v>
          </cell>
          <cell r="Z209">
            <v>5</v>
          </cell>
          <cell r="AA209" t="str">
            <v>X0</v>
          </cell>
          <cell r="AB209">
            <v>15</v>
          </cell>
          <cell r="AC209">
            <v>2000</v>
          </cell>
          <cell r="AD209" t="str">
            <v>WB</v>
          </cell>
          <cell r="AE209">
            <v>2000</v>
          </cell>
          <cell r="AF209">
            <v>0</v>
          </cell>
          <cell r="AG209">
            <v>0</v>
          </cell>
          <cell r="AJ209">
            <v>0</v>
          </cell>
          <cell r="AK209">
            <v>0</v>
          </cell>
          <cell r="AL209">
            <v>0</v>
          </cell>
          <cell r="AM209">
            <v>0</v>
          </cell>
          <cell r="AN209">
            <v>0</v>
          </cell>
          <cell r="AO209">
            <v>0</v>
          </cell>
          <cell r="AP209">
            <v>0</v>
          </cell>
          <cell r="AQ209">
            <v>0</v>
          </cell>
          <cell r="AR209">
            <v>0</v>
          </cell>
          <cell r="AS209">
            <v>0</v>
          </cell>
          <cell r="AT209">
            <v>0</v>
          </cell>
          <cell r="AU209">
            <v>0</v>
          </cell>
          <cell r="AV209">
            <v>0</v>
          </cell>
          <cell r="AZ209">
            <v>0</v>
          </cell>
          <cell r="BA209">
            <v>0</v>
          </cell>
          <cell r="BB209">
            <v>0</v>
          </cell>
          <cell r="BC209">
            <v>20041201</v>
          </cell>
          <cell r="BD209" t="str">
            <v>購入倉庫品</v>
          </cell>
          <cell r="BE209" t="str">
            <v>U1DL44A(N TE12L)[PLC]</v>
          </cell>
          <cell r="BG209" t="str">
            <v>ﾀﾞｲｵｰﾄﾞ                  DIODE</v>
          </cell>
          <cell r="BH209" t="str">
            <v>PLC200Mｲｶﾞｲ ｼﾖｳｷﾝｼ VR=200V IF=1A VF=0.98V ﾌﾛｰ/ﾘﾌﾛｰSMD TRR=35NS T=2.2</v>
          </cell>
          <cell r="BI209">
            <v>20050521</v>
          </cell>
          <cell r="BJ209" t="str">
            <v>I</v>
          </cell>
          <cell r="BK209" t="str">
            <v>J</v>
          </cell>
          <cell r="BM209">
            <v>0</v>
          </cell>
        </row>
        <row r="210">
          <cell r="B210" t="str">
            <v>546V175</v>
          </cell>
          <cell r="C210">
            <v>1710</v>
          </cell>
          <cell r="D210" t="str">
            <v>S2G</v>
          </cell>
          <cell r="F210">
            <v>0</v>
          </cell>
          <cell r="G210">
            <v>21</v>
          </cell>
          <cell r="H210" t="str">
            <v>ZDF</v>
          </cell>
          <cell r="I210" t="str">
            <v>V</v>
          </cell>
          <cell r="J210" t="str">
            <v>JF</v>
          </cell>
          <cell r="K210" t="str">
            <v>M0699</v>
          </cell>
          <cell r="L210" t="str">
            <v>PC</v>
          </cell>
          <cell r="N210">
            <v>0</v>
          </cell>
          <cell r="O210">
            <v>0</v>
          </cell>
          <cell r="Q210">
            <v>0</v>
          </cell>
          <cell r="R210">
            <v>0</v>
          </cell>
          <cell r="T210" t="str">
            <v>2C</v>
          </cell>
          <cell r="U210" t="str">
            <v>N48</v>
          </cell>
          <cell r="V210" t="str">
            <v>I</v>
          </cell>
          <cell r="Y210">
            <v>90</v>
          </cell>
          <cell r="Z210">
            <v>5</v>
          </cell>
          <cell r="AA210" t="str">
            <v>X0</v>
          </cell>
          <cell r="AB210">
            <v>5</v>
          </cell>
          <cell r="AC210">
            <v>5000</v>
          </cell>
          <cell r="AD210" t="str">
            <v>WB</v>
          </cell>
          <cell r="AE210">
            <v>10000</v>
          </cell>
          <cell r="AF210">
            <v>0</v>
          </cell>
          <cell r="AG210">
            <v>20050121</v>
          </cell>
          <cell r="AJ210">
            <v>0</v>
          </cell>
          <cell r="AK210">
            <v>0</v>
          </cell>
          <cell r="AL210">
            <v>0</v>
          </cell>
          <cell r="AM210">
            <v>0</v>
          </cell>
          <cell r="AN210">
            <v>0</v>
          </cell>
          <cell r="AO210">
            <v>0</v>
          </cell>
          <cell r="AP210">
            <v>0</v>
          </cell>
          <cell r="AQ210">
            <v>3333.33</v>
          </cell>
          <cell r="AR210">
            <v>1666.67</v>
          </cell>
          <cell r="AS210">
            <v>0</v>
          </cell>
          <cell r="AT210">
            <v>0</v>
          </cell>
          <cell r="AU210">
            <v>0</v>
          </cell>
          <cell r="AV210">
            <v>0</v>
          </cell>
          <cell r="AZ210">
            <v>0</v>
          </cell>
          <cell r="BA210">
            <v>0</v>
          </cell>
          <cell r="BB210">
            <v>0</v>
          </cell>
          <cell r="BC210">
            <v>20041201</v>
          </cell>
          <cell r="BD210" t="str">
            <v>購入倉庫品</v>
          </cell>
          <cell r="BE210" t="str">
            <v>1S-954[PLC]</v>
          </cell>
          <cell r="BG210" t="str">
            <v>ﾀﾞｲｵ-ﾄﾞ                  D</v>
          </cell>
          <cell r="BH210" t="str">
            <v>PLC200Mｲｶﾞｲ ｼﾖｳｷﾝｼ 75V 50V 200ﾐﾘA 0.015/50UA</v>
          </cell>
          <cell r="BI210">
            <v>20050521</v>
          </cell>
          <cell r="BJ210" t="str">
            <v>I</v>
          </cell>
          <cell r="BK210" t="str">
            <v>J</v>
          </cell>
          <cell r="BM210">
            <v>0</v>
          </cell>
        </row>
        <row r="211">
          <cell r="B211" t="str">
            <v>546V176</v>
          </cell>
          <cell r="C211">
            <v>1710</v>
          </cell>
          <cell r="D211" t="str">
            <v>S2G</v>
          </cell>
          <cell r="F211">
            <v>0</v>
          </cell>
          <cell r="G211">
            <v>21</v>
          </cell>
          <cell r="H211" t="str">
            <v>ZDF</v>
          </cell>
          <cell r="I211" t="str">
            <v>H</v>
          </cell>
          <cell r="J211" t="str">
            <v>JF</v>
          </cell>
          <cell r="L211" t="str">
            <v>PC</v>
          </cell>
          <cell r="N211">
            <v>0</v>
          </cell>
          <cell r="O211">
            <v>0</v>
          </cell>
          <cell r="Q211">
            <v>0</v>
          </cell>
          <cell r="R211">
            <v>0</v>
          </cell>
          <cell r="T211" t="str">
            <v>2C</v>
          </cell>
          <cell r="U211" t="str">
            <v>N48</v>
          </cell>
          <cell r="V211" t="str">
            <v>I</v>
          </cell>
          <cell r="Y211">
            <v>45</v>
          </cell>
          <cell r="Z211">
            <v>5</v>
          </cell>
          <cell r="AA211" t="str">
            <v>X0</v>
          </cell>
          <cell r="AB211">
            <v>10.5</v>
          </cell>
          <cell r="AC211">
            <v>2000</v>
          </cell>
          <cell r="AD211" t="str">
            <v>WB</v>
          </cell>
          <cell r="AE211">
            <v>2000</v>
          </cell>
          <cell r="AF211">
            <v>0</v>
          </cell>
          <cell r="AG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Z211">
            <v>0</v>
          </cell>
          <cell r="BA211">
            <v>0</v>
          </cell>
          <cell r="BB211">
            <v>0</v>
          </cell>
          <cell r="BC211">
            <v>20041201</v>
          </cell>
          <cell r="BD211" t="str">
            <v>購入倉庫品</v>
          </cell>
          <cell r="BE211" t="str">
            <v>U05JH44-TE12L[PLC]</v>
          </cell>
          <cell r="BG211" t="str">
            <v>ﾀﾞｲｵｰﾄﾞ                  DIODE</v>
          </cell>
          <cell r="BH211" t="str">
            <v>PLC200Mｲｶﾞｲ ｼﾖｳｷﾝｼ VRRM=600V IF=0.5A VFM=1.2V TRR=1.5US SMD ﾃｰﾋﾟﾝｸﾞﾋﾝ</v>
          </cell>
          <cell r="BI211">
            <v>20050521</v>
          </cell>
          <cell r="BJ211" t="str">
            <v>I</v>
          </cell>
          <cell r="BK211" t="str">
            <v>J</v>
          </cell>
          <cell r="BM211">
            <v>0</v>
          </cell>
        </row>
        <row r="212">
          <cell r="B212" t="str">
            <v>546V177</v>
          </cell>
          <cell r="C212">
            <v>1710</v>
          </cell>
          <cell r="D212" t="str">
            <v>S2G</v>
          </cell>
          <cell r="F212">
            <v>0</v>
          </cell>
          <cell r="G212">
            <v>21</v>
          </cell>
          <cell r="H212" t="str">
            <v>ZDF</v>
          </cell>
          <cell r="I212" t="str">
            <v>H</v>
          </cell>
          <cell r="J212" t="str">
            <v>JF</v>
          </cell>
          <cell r="L212" t="str">
            <v>PC</v>
          </cell>
          <cell r="N212">
            <v>0</v>
          </cell>
          <cell r="O212">
            <v>0</v>
          </cell>
          <cell r="Q212">
            <v>0</v>
          </cell>
          <cell r="R212">
            <v>0</v>
          </cell>
          <cell r="T212" t="str">
            <v>2C</v>
          </cell>
          <cell r="U212" t="str">
            <v>N44</v>
          </cell>
          <cell r="V212" t="str">
            <v>I</v>
          </cell>
          <cell r="Y212">
            <v>90</v>
          </cell>
          <cell r="Z212">
            <v>5</v>
          </cell>
          <cell r="AA212" t="str">
            <v>X0</v>
          </cell>
          <cell r="AB212">
            <v>7.21</v>
          </cell>
          <cell r="AC212">
            <v>3000</v>
          </cell>
          <cell r="AD212" t="str">
            <v>WB</v>
          </cell>
          <cell r="AE212">
            <v>3000</v>
          </cell>
          <cell r="AF212">
            <v>0</v>
          </cell>
          <cell r="AG212">
            <v>0</v>
          </cell>
          <cell r="AJ212">
            <v>0</v>
          </cell>
          <cell r="AK212">
            <v>0</v>
          </cell>
          <cell r="AL212">
            <v>0</v>
          </cell>
          <cell r="AM212">
            <v>0</v>
          </cell>
          <cell r="AN212">
            <v>0</v>
          </cell>
          <cell r="AO212">
            <v>0</v>
          </cell>
          <cell r="AP212">
            <v>0</v>
          </cell>
          <cell r="AQ212">
            <v>0</v>
          </cell>
          <cell r="AR212">
            <v>0</v>
          </cell>
          <cell r="AS212">
            <v>0</v>
          </cell>
          <cell r="AT212">
            <v>0</v>
          </cell>
          <cell r="AU212">
            <v>0</v>
          </cell>
          <cell r="AV212">
            <v>0</v>
          </cell>
          <cell r="AZ212">
            <v>0</v>
          </cell>
          <cell r="BA212">
            <v>0</v>
          </cell>
          <cell r="BB212">
            <v>0</v>
          </cell>
          <cell r="BC212">
            <v>20041201</v>
          </cell>
          <cell r="BD212" t="str">
            <v>購入倉庫品</v>
          </cell>
          <cell r="BE212" t="str">
            <v>RD6.2ZT2B[PLC]</v>
          </cell>
          <cell r="BG212" t="str">
            <v>ｾﾞﾅ-ﾀﾞｲｵ-ﾄﾞ              ZD</v>
          </cell>
          <cell r="BH212" t="str">
            <v>PLC200Mｲｶﾞｲ ｼﾖｳｷﾝｼ P=200MW VZ=6.2V CT=8PF</v>
          </cell>
          <cell r="BI212">
            <v>20050521</v>
          </cell>
          <cell r="BJ212" t="str">
            <v>I</v>
          </cell>
          <cell r="BK212" t="str">
            <v>J</v>
          </cell>
          <cell r="BM212">
            <v>0</v>
          </cell>
        </row>
        <row r="213">
          <cell r="B213" t="str">
            <v>546V178</v>
          </cell>
          <cell r="C213">
            <v>1710</v>
          </cell>
          <cell r="D213" t="str">
            <v>S2G</v>
          </cell>
          <cell r="F213">
            <v>0</v>
          </cell>
          <cell r="G213">
            <v>21</v>
          </cell>
          <cell r="H213" t="str">
            <v>ZDF</v>
          </cell>
          <cell r="I213" t="str">
            <v>M</v>
          </cell>
          <cell r="J213" t="str">
            <v>JF</v>
          </cell>
          <cell r="L213" t="str">
            <v>PC</v>
          </cell>
          <cell r="N213">
            <v>0</v>
          </cell>
          <cell r="O213">
            <v>0</v>
          </cell>
          <cell r="Q213">
            <v>0</v>
          </cell>
          <cell r="R213">
            <v>0</v>
          </cell>
          <cell r="T213" t="str">
            <v>2C</v>
          </cell>
          <cell r="U213" t="str">
            <v>N44</v>
          </cell>
          <cell r="V213" t="str">
            <v>I</v>
          </cell>
          <cell r="Y213">
            <v>90</v>
          </cell>
          <cell r="Z213">
            <v>5</v>
          </cell>
          <cell r="AA213" t="str">
            <v>X0</v>
          </cell>
          <cell r="AB213">
            <v>5</v>
          </cell>
          <cell r="AC213">
            <v>3000</v>
          </cell>
          <cell r="AD213" t="str">
            <v>WB</v>
          </cell>
          <cell r="AE213">
            <v>0</v>
          </cell>
          <cell r="AF213">
            <v>0</v>
          </cell>
          <cell r="AG213">
            <v>0</v>
          </cell>
          <cell r="AJ213">
            <v>0</v>
          </cell>
          <cell r="AK213">
            <v>0</v>
          </cell>
          <cell r="AL213">
            <v>0</v>
          </cell>
          <cell r="AM213">
            <v>0</v>
          </cell>
          <cell r="AN213">
            <v>0</v>
          </cell>
          <cell r="AO213">
            <v>0</v>
          </cell>
          <cell r="AP213">
            <v>0</v>
          </cell>
          <cell r="AQ213">
            <v>0</v>
          </cell>
          <cell r="AR213">
            <v>0</v>
          </cell>
          <cell r="AS213">
            <v>0</v>
          </cell>
          <cell r="AT213">
            <v>0</v>
          </cell>
          <cell r="AU213">
            <v>0</v>
          </cell>
          <cell r="AV213">
            <v>0</v>
          </cell>
          <cell r="AZ213">
            <v>0</v>
          </cell>
          <cell r="BA213">
            <v>0</v>
          </cell>
          <cell r="BB213">
            <v>0</v>
          </cell>
          <cell r="BC213">
            <v>20041201</v>
          </cell>
          <cell r="BD213" t="str">
            <v>購入倉庫品</v>
          </cell>
          <cell r="BE213" t="str">
            <v>UDZS33B[PLC]</v>
          </cell>
          <cell r="BG213" t="str">
            <v>ﾀﾞｲｵｰﾄﾞ                  DIODE</v>
          </cell>
          <cell r="BH213" t="str">
            <v>PLC200Mｲｶﾞｲ ｼﾖｳｷﾝｼ ZENER DIODE;VZ=33V;200MW</v>
          </cell>
          <cell r="BI213">
            <v>20050521</v>
          </cell>
          <cell r="BJ213" t="str">
            <v>I</v>
          </cell>
          <cell r="BK213" t="str">
            <v>J</v>
          </cell>
          <cell r="BM213">
            <v>0</v>
          </cell>
        </row>
        <row r="214">
          <cell r="B214" t="str">
            <v>547VF15</v>
          </cell>
          <cell r="C214">
            <v>1710</v>
          </cell>
          <cell r="D214" t="str">
            <v>S2G</v>
          </cell>
          <cell r="F214">
            <v>0</v>
          </cell>
          <cell r="G214">
            <v>25</v>
          </cell>
          <cell r="H214" t="str">
            <v>ZDF</v>
          </cell>
          <cell r="I214" t="str">
            <v>M</v>
          </cell>
          <cell r="J214" t="str">
            <v>JB</v>
          </cell>
          <cell r="K214" t="str">
            <v>M3171</v>
          </cell>
          <cell r="L214" t="str">
            <v>PC</v>
          </cell>
          <cell r="N214">
            <v>0</v>
          </cell>
          <cell r="O214">
            <v>0</v>
          </cell>
          <cell r="Q214">
            <v>0</v>
          </cell>
          <cell r="R214">
            <v>0</v>
          </cell>
          <cell r="S214" t="str">
            <v>211RT165</v>
          </cell>
          <cell r="T214" t="str">
            <v>2C</v>
          </cell>
          <cell r="U214" t="str">
            <v>N44</v>
          </cell>
          <cell r="V214" t="str">
            <v>I</v>
          </cell>
          <cell r="X214" t="str">
            <v>X</v>
          </cell>
          <cell r="Y214">
            <v>90</v>
          </cell>
          <cell r="Z214">
            <v>5</v>
          </cell>
          <cell r="AA214" t="str">
            <v>PD</v>
          </cell>
          <cell r="AB214">
            <v>5</v>
          </cell>
          <cell r="AC214">
            <v>3000</v>
          </cell>
          <cell r="AD214" t="str">
            <v>WB</v>
          </cell>
          <cell r="AE214">
            <v>0</v>
          </cell>
          <cell r="AF214">
            <v>0</v>
          </cell>
          <cell r="AG214">
            <v>20050520</v>
          </cell>
          <cell r="AJ214">
            <v>1898</v>
          </cell>
          <cell r="AK214">
            <v>9490</v>
          </cell>
          <cell r="AL214">
            <v>1898</v>
          </cell>
          <cell r="AM214">
            <v>0</v>
          </cell>
          <cell r="AN214">
            <v>0</v>
          </cell>
          <cell r="AO214">
            <v>1916</v>
          </cell>
          <cell r="AP214">
            <v>9580</v>
          </cell>
          <cell r="AQ214">
            <v>647.33000000000004</v>
          </cell>
          <cell r="AR214">
            <v>323.67</v>
          </cell>
          <cell r="AS214">
            <v>6000</v>
          </cell>
          <cell r="AT214">
            <v>104</v>
          </cell>
          <cell r="AU214">
            <v>32</v>
          </cell>
          <cell r="AV214">
            <v>0</v>
          </cell>
          <cell r="AW214">
            <v>20050516</v>
          </cell>
          <cell r="AZ214">
            <v>0</v>
          </cell>
          <cell r="BA214">
            <v>0</v>
          </cell>
          <cell r="BB214">
            <v>0</v>
          </cell>
          <cell r="BC214">
            <v>20041122</v>
          </cell>
          <cell r="BD214" t="str">
            <v>ロット制約品</v>
          </cell>
          <cell r="BE214" t="str">
            <v>UDZS33B</v>
          </cell>
          <cell r="BG214" t="str">
            <v>ﾀﾞｲｵｰﾄﾞ                  DIODE</v>
          </cell>
          <cell r="BH214" t="str">
            <v>ZENER DIODE;VZ=33V;200MW</v>
          </cell>
          <cell r="BI214">
            <v>20050521</v>
          </cell>
          <cell r="BJ214" t="str">
            <v>J</v>
          </cell>
          <cell r="BK214" t="str">
            <v>J</v>
          </cell>
          <cell r="BM214">
            <v>0</v>
          </cell>
        </row>
        <row r="215">
          <cell r="B215" t="str">
            <v>547VF21</v>
          </cell>
          <cell r="C215">
            <v>1710</v>
          </cell>
          <cell r="D215" t="str">
            <v>S2G</v>
          </cell>
          <cell r="F215">
            <v>0</v>
          </cell>
          <cell r="G215">
            <v>25</v>
          </cell>
          <cell r="H215" t="str">
            <v>ZDF</v>
          </cell>
          <cell r="I215" t="str">
            <v>T</v>
          </cell>
          <cell r="J215" t="str">
            <v>JF</v>
          </cell>
          <cell r="L215" t="str">
            <v>PC</v>
          </cell>
          <cell r="N215">
            <v>0</v>
          </cell>
          <cell r="O215">
            <v>0</v>
          </cell>
          <cell r="Q215">
            <v>0</v>
          </cell>
          <cell r="R215">
            <v>0</v>
          </cell>
          <cell r="T215" t="str">
            <v>2C</v>
          </cell>
          <cell r="U215" t="str">
            <v>N44</v>
          </cell>
          <cell r="V215" t="str">
            <v>I</v>
          </cell>
          <cell r="X215" t="str">
            <v>X</v>
          </cell>
          <cell r="Y215">
            <v>60</v>
          </cell>
          <cell r="Z215">
            <v>5</v>
          </cell>
          <cell r="AA215" t="str">
            <v>PD</v>
          </cell>
          <cell r="AB215">
            <v>9</v>
          </cell>
          <cell r="AC215">
            <v>3000</v>
          </cell>
          <cell r="AD215" t="str">
            <v>WB</v>
          </cell>
          <cell r="AE215">
            <v>3000</v>
          </cell>
          <cell r="AF215">
            <v>0</v>
          </cell>
          <cell r="AG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Z215">
            <v>0</v>
          </cell>
          <cell r="BA215">
            <v>0</v>
          </cell>
          <cell r="BB215">
            <v>0</v>
          </cell>
          <cell r="BC215">
            <v>20050519</v>
          </cell>
          <cell r="BD215" t="str">
            <v>ロット制約品</v>
          </cell>
          <cell r="BE215" t="str">
            <v>RD6.2Z-T2B-A/JM</v>
          </cell>
          <cell r="BG215" t="str">
            <v>ﾀﾞｲｵｰﾄﾞ                  DIODE</v>
          </cell>
          <cell r="BH215" t="str">
            <v>P=200MW VZ=6.2V CT=8PF Pbﾌﾘｰ</v>
          </cell>
          <cell r="BI215">
            <v>20050521</v>
          </cell>
          <cell r="BJ215" t="str">
            <v>I</v>
          </cell>
          <cell r="BK215" t="str">
            <v>J</v>
          </cell>
          <cell r="BM215">
            <v>0</v>
          </cell>
        </row>
        <row r="216">
          <cell r="B216" t="str">
            <v>549SG71</v>
          </cell>
          <cell r="C216">
            <v>1710</v>
          </cell>
          <cell r="D216" t="str">
            <v>S2G</v>
          </cell>
          <cell r="F216">
            <v>0</v>
          </cell>
          <cell r="G216">
            <v>21</v>
          </cell>
          <cell r="H216" t="str">
            <v>ZDF</v>
          </cell>
          <cell r="I216" t="str">
            <v>H</v>
          </cell>
          <cell r="J216" t="str">
            <v>JF</v>
          </cell>
          <cell r="L216" t="str">
            <v>PC</v>
          </cell>
          <cell r="N216">
            <v>0</v>
          </cell>
          <cell r="O216">
            <v>0</v>
          </cell>
          <cell r="Q216">
            <v>0</v>
          </cell>
          <cell r="R216">
            <v>0</v>
          </cell>
          <cell r="T216" t="str">
            <v>2C</v>
          </cell>
          <cell r="U216" t="str">
            <v>N57</v>
          </cell>
          <cell r="V216" t="str">
            <v>I</v>
          </cell>
          <cell r="Y216">
            <v>60</v>
          </cell>
          <cell r="Z216">
            <v>5</v>
          </cell>
          <cell r="AA216" t="str">
            <v>X0</v>
          </cell>
          <cell r="AB216">
            <v>7</v>
          </cell>
          <cell r="AC216">
            <v>4000</v>
          </cell>
          <cell r="AD216" t="str">
            <v>WB</v>
          </cell>
          <cell r="AE216">
            <v>4000</v>
          </cell>
          <cell r="AF216">
            <v>0</v>
          </cell>
          <cell r="AG216">
            <v>0</v>
          </cell>
          <cell r="AJ216">
            <v>0</v>
          </cell>
          <cell r="AK216">
            <v>0</v>
          </cell>
          <cell r="AL216">
            <v>0</v>
          </cell>
          <cell r="AM216">
            <v>0</v>
          </cell>
          <cell r="AN216">
            <v>0</v>
          </cell>
          <cell r="AO216">
            <v>0</v>
          </cell>
          <cell r="AP216">
            <v>0</v>
          </cell>
          <cell r="AQ216">
            <v>0</v>
          </cell>
          <cell r="AR216">
            <v>0</v>
          </cell>
          <cell r="AS216">
            <v>0</v>
          </cell>
          <cell r="AT216">
            <v>0</v>
          </cell>
          <cell r="AU216">
            <v>0</v>
          </cell>
          <cell r="AV216">
            <v>0</v>
          </cell>
          <cell r="AZ216">
            <v>0</v>
          </cell>
          <cell r="BA216">
            <v>0</v>
          </cell>
          <cell r="BB216">
            <v>0</v>
          </cell>
          <cell r="BC216">
            <v>20041201</v>
          </cell>
          <cell r="BD216" t="str">
            <v>購入倉庫品</v>
          </cell>
          <cell r="BE216" t="str">
            <v>PG1112H-TR[PLC]</v>
          </cell>
          <cell r="BG216" t="str">
            <v>ﾊｯｺｳﾀﾞｲｵ-ﾄﾞ              LED</v>
          </cell>
          <cell r="BH216" t="str">
            <v>PLC200Mｲｶﾞｲ ｼﾖｳｷﾝｼ ﾐﾄﾞﾘ VF=2.8V IF=20MA ﾁｯﾌﾟﾃ-ﾋﾟﾝｸﾞ</v>
          </cell>
          <cell r="BI216">
            <v>20050521</v>
          </cell>
          <cell r="BJ216" t="str">
            <v>I</v>
          </cell>
          <cell r="BK216" t="str">
            <v>J</v>
          </cell>
          <cell r="BM216">
            <v>0</v>
          </cell>
        </row>
        <row r="217">
          <cell r="B217" t="str">
            <v>549SL80</v>
          </cell>
          <cell r="C217">
            <v>1710</v>
          </cell>
          <cell r="D217" t="str">
            <v>S2G</v>
          </cell>
          <cell r="F217">
            <v>0</v>
          </cell>
          <cell r="G217">
            <v>25</v>
          </cell>
          <cell r="H217" t="str">
            <v>ZDF</v>
          </cell>
          <cell r="I217" t="str">
            <v>W</v>
          </cell>
          <cell r="J217" t="str">
            <v>JF</v>
          </cell>
          <cell r="K217" t="str">
            <v>M0182</v>
          </cell>
          <cell r="L217" t="str">
            <v>PC</v>
          </cell>
          <cell r="N217">
            <v>0</v>
          </cell>
          <cell r="O217">
            <v>0</v>
          </cell>
          <cell r="Q217">
            <v>0</v>
          </cell>
          <cell r="R217">
            <v>0</v>
          </cell>
          <cell r="T217" t="str">
            <v>TB</v>
          </cell>
          <cell r="U217" t="str">
            <v>N5A</v>
          </cell>
          <cell r="V217" t="str">
            <v>I</v>
          </cell>
          <cell r="X217" t="str">
            <v>X</v>
          </cell>
          <cell r="Y217">
            <v>60</v>
          </cell>
          <cell r="Z217">
            <v>5</v>
          </cell>
          <cell r="AA217" t="str">
            <v>PD</v>
          </cell>
          <cell r="AB217">
            <v>71</v>
          </cell>
          <cell r="AC217">
            <v>500</v>
          </cell>
          <cell r="AD217" t="str">
            <v>WB</v>
          </cell>
          <cell r="AE217">
            <v>500</v>
          </cell>
          <cell r="AF217">
            <v>0</v>
          </cell>
          <cell r="AG217">
            <v>20050425</v>
          </cell>
          <cell r="AJ217">
            <v>0</v>
          </cell>
          <cell r="AK217">
            <v>0</v>
          </cell>
          <cell r="AL217">
            <v>0</v>
          </cell>
          <cell r="AM217">
            <v>0</v>
          </cell>
          <cell r="AN217">
            <v>0</v>
          </cell>
          <cell r="AO217">
            <v>0</v>
          </cell>
          <cell r="AP217">
            <v>0</v>
          </cell>
          <cell r="AQ217">
            <v>0</v>
          </cell>
          <cell r="AR217">
            <v>0</v>
          </cell>
          <cell r="AS217">
            <v>500</v>
          </cell>
          <cell r="AT217">
            <v>50</v>
          </cell>
          <cell r="AU217">
            <v>0</v>
          </cell>
          <cell r="AV217">
            <v>0</v>
          </cell>
          <cell r="AZ217">
            <v>0</v>
          </cell>
          <cell r="BA217">
            <v>0</v>
          </cell>
          <cell r="BB217">
            <v>0</v>
          </cell>
          <cell r="BC217">
            <v>20050314</v>
          </cell>
          <cell r="BD217" t="str">
            <v>ロット制約品</v>
          </cell>
          <cell r="BE217" t="str">
            <v>L-934FG/2LGD</v>
          </cell>
          <cell r="BG217" t="str">
            <v>LED                      LED</v>
          </cell>
          <cell r="BH217" t="str">
            <v>ﾊｳｼﾞﾝｸﾞLED D=3MM 2ﾀﾞﾝ ｸﾞﾘｰﾝ ﾃｲﾃﾞﾝﾘｭｳﾀｲﾌﾟ IF=2MA</v>
          </cell>
          <cell r="BI217">
            <v>20050521</v>
          </cell>
          <cell r="BJ217" t="str">
            <v>I</v>
          </cell>
          <cell r="BK217" t="str">
            <v>J</v>
          </cell>
          <cell r="BM217">
            <v>0</v>
          </cell>
        </row>
        <row r="218">
          <cell r="B218" t="str">
            <v>549SL81</v>
          </cell>
          <cell r="C218">
            <v>1710</v>
          </cell>
          <cell r="D218" t="str">
            <v>S2G</v>
          </cell>
          <cell r="F218">
            <v>0</v>
          </cell>
          <cell r="G218">
            <v>25</v>
          </cell>
          <cell r="H218" t="str">
            <v>ZDF</v>
          </cell>
          <cell r="I218" t="str">
            <v>W</v>
          </cell>
          <cell r="J218" t="str">
            <v>JF</v>
          </cell>
          <cell r="K218" t="str">
            <v>M0182</v>
          </cell>
          <cell r="L218" t="str">
            <v>PC</v>
          </cell>
          <cell r="N218">
            <v>0</v>
          </cell>
          <cell r="O218">
            <v>0</v>
          </cell>
          <cell r="Q218">
            <v>0</v>
          </cell>
          <cell r="R218">
            <v>0</v>
          </cell>
          <cell r="T218" t="str">
            <v>TB</v>
          </cell>
          <cell r="U218" t="str">
            <v>N5A</v>
          </cell>
          <cell r="V218" t="str">
            <v>I</v>
          </cell>
          <cell r="X218" t="str">
            <v>X</v>
          </cell>
          <cell r="Y218">
            <v>60</v>
          </cell>
          <cell r="Z218">
            <v>5</v>
          </cell>
          <cell r="AA218" t="str">
            <v>PD</v>
          </cell>
          <cell r="AB218">
            <v>71</v>
          </cell>
          <cell r="AC218">
            <v>500</v>
          </cell>
          <cell r="AD218" t="str">
            <v>WB</v>
          </cell>
          <cell r="AE218">
            <v>500</v>
          </cell>
          <cell r="AF218">
            <v>0</v>
          </cell>
          <cell r="AG218">
            <v>20050425</v>
          </cell>
          <cell r="AJ218">
            <v>0</v>
          </cell>
          <cell r="AK218">
            <v>0</v>
          </cell>
          <cell r="AL218">
            <v>0</v>
          </cell>
          <cell r="AM218">
            <v>0</v>
          </cell>
          <cell r="AN218">
            <v>0</v>
          </cell>
          <cell r="AO218">
            <v>0</v>
          </cell>
          <cell r="AP218">
            <v>0</v>
          </cell>
          <cell r="AQ218">
            <v>0</v>
          </cell>
          <cell r="AR218">
            <v>0</v>
          </cell>
          <cell r="AS218">
            <v>500</v>
          </cell>
          <cell r="AT218">
            <v>20</v>
          </cell>
          <cell r="AU218">
            <v>0</v>
          </cell>
          <cell r="AV218">
            <v>0</v>
          </cell>
          <cell r="AZ218">
            <v>0</v>
          </cell>
          <cell r="BA218">
            <v>0</v>
          </cell>
          <cell r="BB218">
            <v>0</v>
          </cell>
          <cell r="BC218">
            <v>20050314</v>
          </cell>
          <cell r="BD218" t="str">
            <v>ロット制約品</v>
          </cell>
          <cell r="BE218" t="str">
            <v>L-934FG/2LID</v>
          </cell>
          <cell r="BG218" t="str">
            <v>LED                      LED</v>
          </cell>
          <cell r="BH218" t="str">
            <v>ﾊｳｼﾞﾝｸﾞLED D=3MM 2ﾀﾞﾝ ｱｶ ﾃｲﾃﾞﾝﾘｭｳﾀｲﾌﾟ IF=2MA</v>
          </cell>
          <cell r="BI218">
            <v>20050521</v>
          </cell>
          <cell r="BJ218" t="str">
            <v>I</v>
          </cell>
          <cell r="BK218" t="str">
            <v>J</v>
          </cell>
          <cell r="BM218">
            <v>0</v>
          </cell>
        </row>
        <row r="219">
          <cell r="B219" t="str">
            <v>553Q024</v>
          </cell>
          <cell r="C219">
            <v>1710</v>
          </cell>
          <cell r="D219" t="str">
            <v>S2G</v>
          </cell>
          <cell r="F219">
            <v>0</v>
          </cell>
          <cell r="G219">
            <v>21</v>
          </cell>
          <cell r="H219" t="str">
            <v>ZDF</v>
          </cell>
          <cell r="I219" t="str">
            <v>M</v>
          </cell>
          <cell r="J219" t="str">
            <v>JF</v>
          </cell>
          <cell r="L219" t="str">
            <v>PC</v>
          </cell>
          <cell r="N219">
            <v>0</v>
          </cell>
          <cell r="O219">
            <v>0</v>
          </cell>
          <cell r="Q219">
            <v>0</v>
          </cell>
          <cell r="R219">
            <v>0</v>
          </cell>
          <cell r="T219" t="str">
            <v>2C</v>
          </cell>
          <cell r="U219" t="str">
            <v>N31</v>
          </cell>
          <cell r="V219" t="str">
            <v>I</v>
          </cell>
          <cell r="Y219">
            <v>60</v>
          </cell>
          <cell r="Z219">
            <v>5</v>
          </cell>
          <cell r="AA219" t="str">
            <v>X0</v>
          </cell>
          <cell r="AB219">
            <v>11.8</v>
          </cell>
          <cell r="AC219">
            <v>3000</v>
          </cell>
          <cell r="AD219" t="str">
            <v>WB</v>
          </cell>
          <cell r="AE219">
            <v>0</v>
          </cell>
          <cell r="AF219">
            <v>0</v>
          </cell>
          <cell r="AG219">
            <v>0</v>
          </cell>
          <cell r="AJ219">
            <v>0</v>
          </cell>
          <cell r="AK219">
            <v>0</v>
          </cell>
          <cell r="AL219">
            <v>0</v>
          </cell>
          <cell r="AM219">
            <v>0</v>
          </cell>
          <cell r="AN219">
            <v>0</v>
          </cell>
          <cell r="AO219">
            <v>0</v>
          </cell>
          <cell r="AP219">
            <v>0</v>
          </cell>
          <cell r="AQ219">
            <v>0</v>
          </cell>
          <cell r="AR219">
            <v>0</v>
          </cell>
          <cell r="AS219">
            <v>0</v>
          </cell>
          <cell r="AT219">
            <v>0</v>
          </cell>
          <cell r="AU219">
            <v>0</v>
          </cell>
          <cell r="AV219">
            <v>0</v>
          </cell>
          <cell r="AZ219">
            <v>0</v>
          </cell>
          <cell r="BA219">
            <v>0</v>
          </cell>
          <cell r="BB219">
            <v>0</v>
          </cell>
          <cell r="BC219">
            <v>20041201</v>
          </cell>
          <cell r="BD219" t="str">
            <v>購入倉庫品</v>
          </cell>
          <cell r="BE219" t="str">
            <v>2SB1219A[PLC]</v>
          </cell>
          <cell r="BG219" t="str">
            <v>ﾄﾗﾝｼﾞｽﾀ                  TRANSISTOR</v>
          </cell>
          <cell r="BH219" t="str">
            <v>PLC200Mｲｶﾞｲ ｼﾖｳｷﾝｼ PNP;VCEO=-50V;HFE=85-340</v>
          </cell>
          <cell r="BI219">
            <v>20050521</v>
          </cell>
          <cell r="BJ219" t="str">
            <v>I</v>
          </cell>
          <cell r="BK219" t="str">
            <v>J</v>
          </cell>
          <cell r="BM219">
            <v>0</v>
          </cell>
        </row>
        <row r="220">
          <cell r="B220" t="str">
            <v>553QF00</v>
          </cell>
          <cell r="C220">
            <v>1710</v>
          </cell>
          <cell r="D220" t="str">
            <v>S2G</v>
          </cell>
          <cell r="F220">
            <v>0</v>
          </cell>
          <cell r="G220">
            <v>25</v>
          </cell>
          <cell r="H220" t="str">
            <v>ZDF</v>
          </cell>
          <cell r="I220" t="str">
            <v>M</v>
          </cell>
          <cell r="J220" t="str">
            <v>JB</v>
          </cell>
          <cell r="K220" t="str">
            <v>M2385</v>
          </cell>
          <cell r="L220" t="str">
            <v>PC</v>
          </cell>
          <cell r="N220">
            <v>0</v>
          </cell>
          <cell r="O220">
            <v>0</v>
          </cell>
          <cell r="Q220">
            <v>0</v>
          </cell>
          <cell r="R220">
            <v>0</v>
          </cell>
          <cell r="S220" t="str">
            <v>211RT181</v>
          </cell>
          <cell r="T220" t="str">
            <v>2C</v>
          </cell>
          <cell r="U220" t="str">
            <v>N31</v>
          </cell>
          <cell r="V220" t="str">
            <v>I</v>
          </cell>
          <cell r="X220" t="str">
            <v>X</v>
          </cell>
          <cell r="Y220">
            <v>60</v>
          </cell>
          <cell r="Z220">
            <v>5</v>
          </cell>
          <cell r="AA220" t="str">
            <v>PD</v>
          </cell>
          <cell r="AB220">
            <v>11.8</v>
          </cell>
          <cell r="AC220">
            <v>3000</v>
          </cell>
          <cell r="AD220" t="str">
            <v>WB</v>
          </cell>
          <cell r="AE220">
            <v>0</v>
          </cell>
          <cell r="AF220">
            <v>0</v>
          </cell>
          <cell r="AG220">
            <v>20050323</v>
          </cell>
          <cell r="AJ220">
            <v>4298</v>
          </cell>
          <cell r="AK220">
            <v>50716</v>
          </cell>
          <cell r="AL220">
            <v>4298</v>
          </cell>
          <cell r="AM220">
            <v>0</v>
          </cell>
          <cell r="AN220">
            <v>0</v>
          </cell>
          <cell r="AO220">
            <v>4316</v>
          </cell>
          <cell r="AP220">
            <v>50928</v>
          </cell>
          <cell r="AQ220">
            <v>1147.33</v>
          </cell>
          <cell r="AR220">
            <v>573.66999999999996</v>
          </cell>
          <cell r="AS220">
            <v>0</v>
          </cell>
          <cell r="AT220">
            <v>104</v>
          </cell>
          <cell r="AU220">
            <v>22</v>
          </cell>
          <cell r="AV220">
            <v>0</v>
          </cell>
          <cell r="AW220">
            <v>20050516</v>
          </cell>
          <cell r="AZ220">
            <v>0</v>
          </cell>
          <cell r="BA220">
            <v>0</v>
          </cell>
          <cell r="BB220">
            <v>0</v>
          </cell>
          <cell r="BC220">
            <v>20041122</v>
          </cell>
          <cell r="BD220" t="str">
            <v>ロット制約品</v>
          </cell>
          <cell r="BE220" t="str">
            <v>2SB1219A</v>
          </cell>
          <cell r="BG220" t="str">
            <v>ﾄﾗﾝｼﾞｽﾀ                  TRANSISTOR</v>
          </cell>
          <cell r="BH220" t="str">
            <v>PNP;VCEO=-50V;HFE=85-340</v>
          </cell>
          <cell r="BI220">
            <v>20050521</v>
          </cell>
          <cell r="BJ220" t="str">
            <v>J</v>
          </cell>
          <cell r="BK220" t="str">
            <v>J</v>
          </cell>
          <cell r="BM220">
            <v>0</v>
          </cell>
        </row>
        <row r="221">
          <cell r="B221" t="str">
            <v>553V017</v>
          </cell>
          <cell r="C221">
            <v>1710</v>
          </cell>
          <cell r="D221" t="str">
            <v>S2G</v>
          </cell>
          <cell r="F221">
            <v>0</v>
          </cell>
          <cell r="G221">
            <v>21</v>
          </cell>
          <cell r="H221" t="str">
            <v>ZDF</v>
          </cell>
          <cell r="I221" t="str">
            <v>M</v>
          </cell>
          <cell r="J221" t="str">
            <v>JF</v>
          </cell>
          <cell r="L221" t="str">
            <v>PC</v>
          </cell>
          <cell r="N221">
            <v>0</v>
          </cell>
          <cell r="O221">
            <v>0</v>
          </cell>
          <cell r="Q221">
            <v>0</v>
          </cell>
          <cell r="R221">
            <v>0</v>
          </cell>
          <cell r="T221" t="str">
            <v>2C</v>
          </cell>
          <cell r="U221" t="str">
            <v>N32</v>
          </cell>
          <cell r="V221" t="str">
            <v>I</v>
          </cell>
          <cell r="Y221">
            <v>60</v>
          </cell>
          <cell r="Z221">
            <v>5</v>
          </cell>
          <cell r="AA221" t="str">
            <v>X0</v>
          </cell>
          <cell r="AB221">
            <v>100</v>
          </cell>
          <cell r="AC221">
            <v>3000</v>
          </cell>
          <cell r="AD221" t="str">
            <v>WB</v>
          </cell>
          <cell r="AE221">
            <v>3000</v>
          </cell>
          <cell r="AF221">
            <v>0</v>
          </cell>
          <cell r="AG221">
            <v>0</v>
          </cell>
          <cell r="AJ221">
            <v>0</v>
          </cell>
          <cell r="AK221">
            <v>0</v>
          </cell>
          <cell r="AL221">
            <v>0</v>
          </cell>
          <cell r="AM221">
            <v>0</v>
          </cell>
          <cell r="AN221">
            <v>0</v>
          </cell>
          <cell r="AO221">
            <v>0</v>
          </cell>
          <cell r="AP221">
            <v>0</v>
          </cell>
          <cell r="AQ221">
            <v>0</v>
          </cell>
          <cell r="AR221">
            <v>0</v>
          </cell>
          <cell r="AS221">
            <v>0</v>
          </cell>
          <cell r="AT221">
            <v>0</v>
          </cell>
          <cell r="AU221">
            <v>0</v>
          </cell>
          <cell r="AV221">
            <v>0</v>
          </cell>
          <cell r="AZ221">
            <v>0</v>
          </cell>
          <cell r="BA221">
            <v>0</v>
          </cell>
          <cell r="BB221">
            <v>0</v>
          </cell>
          <cell r="BC221">
            <v>20041201</v>
          </cell>
          <cell r="BD221" t="str">
            <v>購入倉庫品</v>
          </cell>
          <cell r="BE221" t="str">
            <v>MMBT5401LT1[PLC]</v>
          </cell>
          <cell r="BG221" t="str">
            <v>ﾄﾗﾝｼﾞｽﾀ                  TRANSISTOR</v>
          </cell>
          <cell r="BH221" t="str">
            <v>PLC200Mｲｶﾞｲ ｼﾖｳｷﾝｼ PNPﾄﾗﾝｼﾞｽﾀ VCO=-150V VEBO=-5V IC=-0.5A PD=225MW SOT23</v>
          </cell>
          <cell r="BI221">
            <v>20050521</v>
          </cell>
          <cell r="BJ221" t="str">
            <v>I</v>
          </cell>
          <cell r="BK221" t="str">
            <v>J</v>
          </cell>
          <cell r="BM221">
            <v>0</v>
          </cell>
        </row>
        <row r="222">
          <cell r="B222" t="str">
            <v>553VF02</v>
          </cell>
          <cell r="C222">
            <v>1710</v>
          </cell>
          <cell r="D222" t="str">
            <v>S2G</v>
          </cell>
          <cell r="F222">
            <v>0</v>
          </cell>
          <cell r="G222">
            <v>25</v>
          </cell>
          <cell r="H222" t="str">
            <v>ZDF</v>
          </cell>
          <cell r="I222" t="str">
            <v>M</v>
          </cell>
          <cell r="J222" t="str">
            <v>JA</v>
          </cell>
          <cell r="K222" t="str">
            <v>M0547</v>
          </cell>
          <cell r="L222" t="str">
            <v>PC</v>
          </cell>
          <cell r="N222">
            <v>0</v>
          </cell>
          <cell r="O222">
            <v>0</v>
          </cell>
          <cell r="Q222">
            <v>0</v>
          </cell>
          <cell r="R222">
            <v>0</v>
          </cell>
          <cell r="S222" t="str">
            <v>211PLC24</v>
          </cell>
          <cell r="T222" t="str">
            <v>2C</v>
          </cell>
          <cell r="U222" t="str">
            <v>N32</v>
          </cell>
          <cell r="V222" t="str">
            <v>I</v>
          </cell>
          <cell r="X222" t="str">
            <v>X</v>
          </cell>
          <cell r="Y222">
            <v>60</v>
          </cell>
          <cell r="Z222">
            <v>5</v>
          </cell>
          <cell r="AA222" t="str">
            <v>PD</v>
          </cell>
          <cell r="AB222">
            <v>10</v>
          </cell>
          <cell r="AC222">
            <v>3000</v>
          </cell>
          <cell r="AD222" t="str">
            <v>WB</v>
          </cell>
          <cell r="AE222">
            <v>3000</v>
          </cell>
          <cell r="AF222">
            <v>0</v>
          </cell>
          <cell r="AG222">
            <v>20050510</v>
          </cell>
          <cell r="AJ222">
            <v>2370</v>
          </cell>
          <cell r="AK222">
            <v>23700</v>
          </cell>
          <cell r="AL222">
            <v>2370</v>
          </cell>
          <cell r="AM222">
            <v>0</v>
          </cell>
          <cell r="AN222">
            <v>0</v>
          </cell>
          <cell r="AO222">
            <v>2370</v>
          </cell>
          <cell r="AP222">
            <v>23700</v>
          </cell>
          <cell r="AQ222">
            <v>105</v>
          </cell>
          <cell r="AR222">
            <v>52.5</v>
          </cell>
          <cell r="AS222">
            <v>3000</v>
          </cell>
          <cell r="AT222">
            <v>0</v>
          </cell>
          <cell r="AU222">
            <v>0</v>
          </cell>
          <cell r="AV222">
            <v>0</v>
          </cell>
          <cell r="AZ222">
            <v>0</v>
          </cell>
          <cell r="BA222">
            <v>0</v>
          </cell>
          <cell r="BB222">
            <v>0</v>
          </cell>
          <cell r="BC222">
            <v>20041122</v>
          </cell>
          <cell r="BD222" t="str">
            <v>ロット制約品</v>
          </cell>
          <cell r="BE222" t="str">
            <v>MMBT5401LT1</v>
          </cell>
          <cell r="BG222" t="str">
            <v>ﾄﾗﾝｼﾞｽﾀ                  TRANSISTOR</v>
          </cell>
          <cell r="BH222" t="str">
            <v>PNPﾄﾗﾝｼﾞｽﾀ VCO=-150V VEBO=-5V IC=-0.5A PD=225MW SOT23</v>
          </cell>
          <cell r="BI222">
            <v>20050521</v>
          </cell>
          <cell r="BJ222" t="str">
            <v>J</v>
          </cell>
          <cell r="BK222" t="str">
            <v>J</v>
          </cell>
          <cell r="BM222">
            <v>0</v>
          </cell>
        </row>
        <row r="223">
          <cell r="B223" t="str">
            <v>554Q061</v>
          </cell>
          <cell r="C223">
            <v>1710</v>
          </cell>
          <cell r="D223" t="str">
            <v>S2G</v>
          </cell>
          <cell r="F223">
            <v>0</v>
          </cell>
          <cell r="G223">
            <v>21</v>
          </cell>
          <cell r="H223" t="str">
            <v>ZDF</v>
          </cell>
          <cell r="I223" t="str">
            <v>H</v>
          </cell>
          <cell r="J223" t="str">
            <v>JF</v>
          </cell>
          <cell r="L223" t="str">
            <v>PC</v>
          </cell>
          <cell r="N223">
            <v>0</v>
          </cell>
          <cell r="O223">
            <v>0</v>
          </cell>
          <cell r="Q223">
            <v>0</v>
          </cell>
          <cell r="R223">
            <v>0</v>
          </cell>
          <cell r="T223" t="str">
            <v>2C</v>
          </cell>
          <cell r="U223" t="str">
            <v>N31</v>
          </cell>
          <cell r="V223" t="str">
            <v>I</v>
          </cell>
          <cell r="Y223">
            <v>90</v>
          </cell>
          <cell r="Z223">
            <v>5</v>
          </cell>
          <cell r="AA223" t="str">
            <v>X0</v>
          </cell>
          <cell r="AB223">
            <v>100</v>
          </cell>
          <cell r="AC223">
            <v>1000</v>
          </cell>
          <cell r="AD223" t="str">
            <v>WB</v>
          </cell>
          <cell r="AE223">
            <v>1000</v>
          </cell>
          <cell r="AF223">
            <v>0</v>
          </cell>
          <cell r="AG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Z223">
            <v>0</v>
          </cell>
          <cell r="BA223">
            <v>0</v>
          </cell>
          <cell r="BB223">
            <v>0</v>
          </cell>
          <cell r="BC223">
            <v>20041201</v>
          </cell>
          <cell r="BD223" t="str">
            <v>購入倉庫品</v>
          </cell>
          <cell r="BE223" t="str">
            <v>2SC3736-T1[PLC]</v>
          </cell>
          <cell r="BG223" t="str">
            <v>ﾄﾗﾝｼﾞｽﾀ                  TR</v>
          </cell>
          <cell r="BH223" t="str">
            <v>PLC200Mｲｶﾞｲ ｼﾖｳｷﾝｼ NPNﾀｲﾌﾟ VCEO=45V  IC=1A  PT=2W</v>
          </cell>
          <cell r="BI223">
            <v>20050521</v>
          </cell>
          <cell r="BJ223" t="str">
            <v>I</v>
          </cell>
          <cell r="BK223" t="str">
            <v>J</v>
          </cell>
          <cell r="BM223">
            <v>0</v>
          </cell>
        </row>
        <row r="224">
          <cell r="B224" t="str">
            <v>554QF02</v>
          </cell>
          <cell r="C224">
            <v>1710</v>
          </cell>
          <cell r="D224" t="str">
            <v>S2G</v>
          </cell>
          <cell r="F224">
            <v>0</v>
          </cell>
          <cell r="G224">
            <v>25</v>
          </cell>
          <cell r="H224" t="str">
            <v>ZDF</v>
          </cell>
          <cell r="I224" t="str">
            <v>T</v>
          </cell>
          <cell r="J224" t="str">
            <v>JF</v>
          </cell>
          <cell r="L224" t="str">
            <v>PC</v>
          </cell>
          <cell r="N224">
            <v>0</v>
          </cell>
          <cell r="O224">
            <v>0</v>
          </cell>
          <cell r="Q224">
            <v>0</v>
          </cell>
          <cell r="R224">
            <v>0</v>
          </cell>
          <cell r="T224" t="str">
            <v>2C</v>
          </cell>
          <cell r="U224" t="str">
            <v>N32</v>
          </cell>
          <cell r="V224" t="str">
            <v>I</v>
          </cell>
          <cell r="X224" t="str">
            <v>X</v>
          </cell>
          <cell r="Y224">
            <v>60</v>
          </cell>
          <cell r="Z224">
            <v>5</v>
          </cell>
          <cell r="AA224" t="str">
            <v>PD</v>
          </cell>
          <cell r="AB224">
            <v>100</v>
          </cell>
          <cell r="AC224">
            <v>1000</v>
          </cell>
          <cell r="AD224" t="str">
            <v>WB</v>
          </cell>
          <cell r="AE224">
            <v>1000</v>
          </cell>
          <cell r="AF224">
            <v>0</v>
          </cell>
          <cell r="AG224">
            <v>0</v>
          </cell>
          <cell r="AJ224">
            <v>0</v>
          </cell>
          <cell r="AK224">
            <v>0</v>
          </cell>
          <cell r="AL224">
            <v>0</v>
          </cell>
          <cell r="AM224">
            <v>0</v>
          </cell>
          <cell r="AN224">
            <v>0</v>
          </cell>
          <cell r="AO224">
            <v>0</v>
          </cell>
          <cell r="AP224">
            <v>0</v>
          </cell>
          <cell r="AQ224">
            <v>0</v>
          </cell>
          <cell r="AR224">
            <v>0</v>
          </cell>
          <cell r="AS224">
            <v>0</v>
          </cell>
          <cell r="AT224">
            <v>0</v>
          </cell>
          <cell r="AU224">
            <v>0</v>
          </cell>
          <cell r="AV224">
            <v>0</v>
          </cell>
          <cell r="AZ224">
            <v>0</v>
          </cell>
          <cell r="BA224">
            <v>0</v>
          </cell>
          <cell r="BB224">
            <v>0</v>
          </cell>
          <cell r="BC224">
            <v>20050519</v>
          </cell>
          <cell r="BD224" t="str">
            <v>ロット制約品</v>
          </cell>
          <cell r="BE224" t="str">
            <v>2SC3736-T1-AZ</v>
          </cell>
          <cell r="BG224" t="str">
            <v>ﾄﾗﾝｼﾞｽﾀ                  TRANSISTOR</v>
          </cell>
          <cell r="BH224" t="str">
            <v>NPNﾀｲﾌﾟ VCEO=45V IC=1A PT=2W Pbﾌﾘｰ</v>
          </cell>
          <cell r="BI224">
            <v>20050521</v>
          </cell>
          <cell r="BJ224" t="str">
            <v>I</v>
          </cell>
          <cell r="BK224" t="str">
            <v>J</v>
          </cell>
          <cell r="BM224">
            <v>0</v>
          </cell>
        </row>
        <row r="225">
          <cell r="B225" t="str">
            <v>554S013</v>
          </cell>
          <cell r="C225">
            <v>1710</v>
          </cell>
          <cell r="D225" t="str">
            <v>S2G</v>
          </cell>
          <cell r="F225">
            <v>0</v>
          </cell>
          <cell r="G225">
            <v>25</v>
          </cell>
          <cell r="H225" t="str">
            <v>ZDF</v>
          </cell>
          <cell r="I225" t="str">
            <v>W</v>
          </cell>
          <cell r="J225" t="str">
            <v>JB</v>
          </cell>
          <cell r="L225" t="str">
            <v>PC</v>
          </cell>
          <cell r="N225">
            <v>0</v>
          </cell>
          <cell r="O225">
            <v>0</v>
          </cell>
          <cell r="Q225">
            <v>0</v>
          </cell>
          <cell r="R225">
            <v>0</v>
          </cell>
          <cell r="S225" t="str">
            <v>211RT154</v>
          </cell>
          <cell r="T225" t="str">
            <v>2C</v>
          </cell>
          <cell r="U225" t="str">
            <v>N31</v>
          </cell>
          <cell r="V225" t="str">
            <v>X</v>
          </cell>
          <cell r="X225" t="str">
            <v>X</v>
          </cell>
          <cell r="Y225">
            <v>45</v>
          </cell>
          <cell r="Z225">
            <v>5</v>
          </cell>
          <cell r="AA225" t="str">
            <v>PD</v>
          </cell>
          <cell r="AB225">
            <v>15</v>
          </cell>
          <cell r="AC225">
            <v>1000</v>
          </cell>
          <cell r="AD225" t="str">
            <v>WB</v>
          </cell>
          <cell r="AE225">
            <v>1000</v>
          </cell>
          <cell r="AF225">
            <v>0</v>
          </cell>
          <cell r="AG225">
            <v>20041123</v>
          </cell>
          <cell r="AJ225">
            <v>845</v>
          </cell>
          <cell r="AK225">
            <v>12675</v>
          </cell>
          <cell r="AL225">
            <v>845</v>
          </cell>
          <cell r="AM225">
            <v>0</v>
          </cell>
          <cell r="AN225">
            <v>0</v>
          </cell>
          <cell r="AO225">
            <v>845</v>
          </cell>
          <cell r="AP225">
            <v>12675</v>
          </cell>
          <cell r="AQ225">
            <v>25.83</v>
          </cell>
          <cell r="AR225">
            <v>12.92</v>
          </cell>
          <cell r="AS225">
            <v>0</v>
          </cell>
          <cell r="AT225">
            <v>0</v>
          </cell>
          <cell r="AU225">
            <v>0</v>
          </cell>
          <cell r="AV225">
            <v>0</v>
          </cell>
          <cell r="AW225">
            <v>20050516</v>
          </cell>
          <cell r="AZ225">
            <v>0</v>
          </cell>
          <cell r="BA225">
            <v>0</v>
          </cell>
          <cell r="BB225">
            <v>0</v>
          </cell>
          <cell r="BC225">
            <v>20041122</v>
          </cell>
          <cell r="BD225" t="str">
            <v>ロット制約品</v>
          </cell>
          <cell r="BE225" t="str">
            <v>2SD1898(PLC)</v>
          </cell>
          <cell r="BG225" t="str">
            <v>ﾄﾗﾝｼﾞｽﾀ                  TR</v>
          </cell>
          <cell r="BI225">
            <v>20050521</v>
          </cell>
          <cell r="BJ225" t="str">
            <v>J</v>
          </cell>
          <cell r="BK225" t="str">
            <v>J</v>
          </cell>
          <cell r="BM225">
            <v>0</v>
          </cell>
        </row>
        <row r="226">
          <cell r="B226" t="str">
            <v>554S015</v>
          </cell>
          <cell r="C226">
            <v>1710</v>
          </cell>
          <cell r="D226" t="str">
            <v>S2G</v>
          </cell>
          <cell r="F226">
            <v>0</v>
          </cell>
          <cell r="G226">
            <v>21</v>
          </cell>
          <cell r="H226" t="str">
            <v>ZDF</v>
          </cell>
          <cell r="I226" t="str">
            <v>H</v>
          </cell>
          <cell r="J226" t="str">
            <v>JF</v>
          </cell>
          <cell r="L226" t="str">
            <v>PC</v>
          </cell>
          <cell r="N226">
            <v>0</v>
          </cell>
          <cell r="O226">
            <v>0</v>
          </cell>
          <cell r="Q226">
            <v>0</v>
          </cell>
          <cell r="R226">
            <v>0</v>
          </cell>
          <cell r="T226" t="str">
            <v>2C</v>
          </cell>
          <cell r="U226" t="str">
            <v>N39</v>
          </cell>
          <cell r="V226" t="str">
            <v>I</v>
          </cell>
          <cell r="Y226">
            <v>120</v>
          </cell>
          <cell r="Z226">
            <v>5</v>
          </cell>
          <cell r="AA226" t="str">
            <v>X0</v>
          </cell>
          <cell r="AB226">
            <v>11</v>
          </cell>
          <cell r="AC226">
            <v>0</v>
          </cell>
          <cell r="AD226" t="str">
            <v>WB</v>
          </cell>
          <cell r="AE226">
            <v>3000</v>
          </cell>
          <cell r="AF226">
            <v>0</v>
          </cell>
          <cell r="AG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Z226">
            <v>0</v>
          </cell>
          <cell r="BA226">
            <v>0</v>
          </cell>
          <cell r="BB226">
            <v>0</v>
          </cell>
          <cell r="BC226">
            <v>20041201</v>
          </cell>
          <cell r="BD226" t="str">
            <v>購入倉庫品</v>
          </cell>
          <cell r="BE226" t="str">
            <v>MMBT2222ALT1[PLC]</v>
          </cell>
          <cell r="BG226" t="str">
            <v>ﾄﾗﾝｼﾞｽﾀ                  TR</v>
          </cell>
          <cell r="BH226" t="str">
            <v>PLC200Mｲｶﾞｲ ｼﾖｳｷﾝｼ VCEO=40V IC=150ﾐﾘA ﾋｮｳﾒﾝｼﾞｯｿｳ</v>
          </cell>
          <cell r="BI226">
            <v>20050521</v>
          </cell>
          <cell r="BJ226" t="str">
            <v>I</v>
          </cell>
          <cell r="BK226" t="str">
            <v>J</v>
          </cell>
          <cell r="BM226">
            <v>0</v>
          </cell>
        </row>
        <row r="227">
          <cell r="B227" t="str">
            <v>554S016</v>
          </cell>
          <cell r="C227">
            <v>1710</v>
          </cell>
          <cell r="D227" t="str">
            <v>S2G</v>
          </cell>
          <cell r="F227">
            <v>0</v>
          </cell>
          <cell r="G227">
            <v>21</v>
          </cell>
          <cell r="H227" t="str">
            <v>ZDF</v>
          </cell>
          <cell r="I227" t="str">
            <v>H</v>
          </cell>
          <cell r="J227" t="str">
            <v>JF</v>
          </cell>
          <cell r="L227" t="str">
            <v>PC</v>
          </cell>
          <cell r="N227">
            <v>0</v>
          </cell>
          <cell r="O227">
            <v>0</v>
          </cell>
          <cell r="Q227">
            <v>0</v>
          </cell>
          <cell r="R227">
            <v>0</v>
          </cell>
          <cell r="T227" t="str">
            <v>2C</v>
          </cell>
          <cell r="U227" t="str">
            <v>N32</v>
          </cell>
          <cell r="V227" t="str">
            <v>I</v>
          </cell>
          <cell r="Y227">
            <v>90</v>
          </cell>
          <cell r="Z227">
            <v>5</v>
          </cell>
          <cell r="AA227" t="str">
            <v>X0</v>
          </cell>
          <cell r="AB227">
            <v>28.8</v>
          </cell>
          <cell r="AC227">
            <v>3000</v>
          </cell>
          <cell r="AD227" t="str">
            <v>WB</v>
          </cell>
          <cell r="AE227">
            <v>3000</v>
          </cell>
          <cell r="AF227">
            <v>0</v>
          </cell>
          <cell r="AG227">
            <v>0</v>
          </cell>
          <cell r="AJ227">
            <v>0</v>
          </cell>
          <cell r="AK227">
            <v>0</v>
          </cell>
          <cell r="AL227">
            <v>0</v>
          </cell>
          <cell r="AM227">
            <v>0</v>
          </cell>
          <cell r="AN227">
            <v>0</v>
          </cell>
          <cell r="AO227">
            <v>0</v>
          </cell>
          <cell r="AP227">
            <v>0</v>
          </cell>
          <cell r="AQ227">
            <v>0</v>
          </cell>
          <cell r="AR227">
            <v>0</v>
          </cell>
          <cell r="AS227">
            <v>0</v>
          </cell>
          <cell r="AT227">
            <v>0</v>
          </cell>
          <cell r="AU227">
            <v>0</v>
          </cell>
          <cell r="AV227">
            <v>0</v>
          </cell>
          <cell r="AZ227">
            <v>0</v>
          </cell>
          <cell r="BA227">
            <v>0</v>
          </cell>
          <cell r="BB227">
            <v>0</v>
          </cell>
          <cell r="BC227">
            <v>20041201</v>
          </cell>
          <cell r="BD227" t="str">
            <v>購入倉庫品</v>
          </cell>
          <cell r="BE227" t="str">
            <v>2SC1621[PLC]</v>
          </cell>
          <cell r="BG227" t="str">
            <v>ﾄﾗﾝｼﾞｽﾀ                  TR</v>
          </cell>
          <cell r="BH227" t="str">
            <v>PLC200Mｲｶﾞｲ ｼﾖｳｷﾝｼ NPNﾀｲﾌﾟ  VCEO=20V  IC=20MA  PT=200MW</v>
          </cell>
          <cell r="BI227">
            <v>20050521</v>
          </cell>
          <cell r="BJ227" t="str">
            <v>I</v>
          </cell>
          <cell r="BK227" t="str">
            <v>J</v>
          </cell>
          <cell r="BM227">
            <v>0</v>
          </cell>
        </row>
        <row r="228">
          <cell r="B228" t="str">
            <v>554S017</v>
          </cell>
          <cell r="C228">
            <v>1710</v>
          </cell>
          <cell r="D228" t="str">
            <v>S2G</v>
          </cell>
          <cell r="F228">
            <v>0</v>
          </cell>
          <cell r="G228">
            <v>21</v>
          </cell>
          <cell r="H228" t="str">
            <v>ZDF</v>
          </cell>
          <cell r="I228" t="str">
            <v>V</v>
          </cell>
          <cell r="J228" t="str">
            <v>JF</v>
          </cell>
          <cell r="L228" t="str">
            <v>PC</v>
          </cell>
          <cell r="N228">
            <v>0</v>
          </cell>
          <cell r="O228">
            <v>0</v>
          </cell>
          <cell r="Q228">
            <v>0</v>
          </cell>
          <cell r="R228">
            <v>0</v>
          </cell>
          <cell r="T228" t="str">
            <v>2C</v>
          </cell>
          <cell r="U228" t="str">
            <v>N32</v>
          </cell>
          <cell r="V228" t="str">
            <v>I</v>
          </cell>
          <cell r="Y228">
            <v>90</v>
          </cell>
          <cell r="Z228">
            <v>5</v>
          </cell>
          <cell r="AA228" t="str">
            <v>X0</v>
          </cell>
          <cell r="AB228">
            <v>58</v>
          </cell>
          <cell r="AC228">
            <v>100</v>
          </cell>
          <cell r="AD228" t="str">
            <v>WB</v>
          </cell>
          <cell r="AE228">
            <v>100</v>
          </cell>
          <cell r="AF228">
            <v>0</v>
          </cell>
          <cell r="AG228">
            <v>0</v>
          </cell>
          <cell r="AJ228">
            <v>0</v>
          </cell>
          <cell r="AK228">
            <v>0</v>
          </cell>
          <cell r="AL228">
            <v>0</v>
          </cell>
          <cell r="AM228">
            <v>0</v>
          </cell>
          <cell r="AN228">
            <v>0</v>
          </cell>
          <cell r="AO228">
            <v>0</v>
          </cell>
          <cell r="AP228">
            <v>0</v>
          </cell>
          <cell r="AQ228">
            <v>0</v>
          </cell>
          <cell r="AR228">
            <v>0</v>
          </cell>
          <cell r="AS228">
            <v>0</v>
          </cell>
          <cell r="AT228">
            <v>0</v>
          </cell>
          <cell r="AU228">
            <v>0</v>
          </cell>
          <cell r="AV228">
            <v>0</v>
          </cell>
          <cell r="AZ228">
            <v>0</v>
          </cell>
          <cell r="BA228">
            <v>0</v>
          </cell>
          <cell r="BB228">
            <v>0</v>
          </cell>
          <cell r="BC228">
            <v>20041201</v>
          </cell>
          <cell r="BD228" t="str">
            <v>購入倉庫品</v>
          </cell>
          <cell r="BE228" t="str">
            <v>2SC3554[PLC]</v>
          </cell>
          <cell r="BG228" t="str">
            <v>ﾄﾗﾝｼﾞｽﾀ                  TR</v>
          </cell>
          <cell r="BH228" t="str">
            <v>PLC200Mｲｶﾞｲ ｼﾖｳｷﾝｼ NPNﾀｲﾌﾟ  VCBO=300V VCEO=300V</v>
          </cell>
          <cell r="BI228">
            <v>20050521</v>
          </cell>
          <cell r="BJ228" t="str">
            <v>I</v>
          </cell>
          <cell r="BK228" t="str">
            <v>J</v>
          </cell>
          <cell r="BM228">
            <v>0</v>
          </cell>
        </row>
        <row r="229">
          <cell r="B229" t="str">
            <v>554S018</v>
          </cell>
          <cell r="C229">
            <v>1710</v>
          </cell>
          <cell r="D229" t="str">
            <v>S2G</v>
          </cell>
          <cell r="F229">
            <v>0</v>
          </cell>
          <cell r="G229">
            <v>21</v>
          </cell>
          <cell r="H229" t="str">
            <v>ZDF</v>
          </cell>
          <cell r="I229" t="str">
            <v>W</v>
          </cell>
          <cell r="J229" t="str">
            <v>JF</v>
          </cell>
          <cell r="L229" t="str">
            <v>PC</v>
          </cell>
          <cell r="N229">
            <v>0</v>
          </cell>
          <cell r="O229">
            <v>0</v>
          </cell>
          <cell r="Q229">
            <v>0</v>
          </cell>
          <cell r="R229">
            <v>0</v>
          </cell>
          <cell r="T229" t="str">
            <v>2C</v>
          </cell>
          <cell r="U229" t="str">
            <v>N31</v>
          </cell>
          <cell r="V229" t="str">
            <v>I</v>
          </cell>
          <cell r="Y229">
            <v>45</v>
          </cell>
          <cell r="Z229">
            <v>5</v>
          </cell>
          <cell r="AA229" t="str">
            <v>X0</v>
          </cell>
          <cell r="AB229">
            <v>15</v>
          </cell>
          <cell r="AC229">
            <v>1000</v>
          </cell>
          <cell r="AD229" t="str">
            <v>WB</v>
          </cell>
          <cell r="AE229">
            <v>1000</v>
          </cell>
          <cell r="AF229">
            <v>0</v>
          </cell>
          <cell r="AG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Z229">
            <v>0</v>
          </cell>
          <cell r="BA229">
            <v>0</v>
          </cell>
          <cell r="BB229">
            <v>0</v>
          </cell>
          <cell r="BC229">
            <v>20041201</v>
          </cell>
          <cell r="BD229" t="str">
            <v>購入倉庫品</v>
          </cell>
          <cell r="BE229" t="str">
            <v>2SD1898[PLC]</v>
          </cell>
          <cell r="BG229" t="str">
            <v>ﾄﾗﾝｼﾞｽﾀ                  TR</v>
          </cell>
          <cell r="BH229" t="str">
            <v>PLC200Mｲｶﾞｲ ｼﾖｳｷﾝｼ</v>
          </cell>
          <cell r="BI229">
            <v>20050521</v>
          </cell>
          <cell r="BJ229" t="str">
            <v>I</v>
          </cell>
          <cell r="BK229" t="str">
            <v>J</v>
          </cell>
          <cell r="BM229">
            <v>0</v>
          </cell>
        </row>
        <row r="230">
          <cell r="B230" t="str">
            <v>554S101</v>
          </cell>
          <cell r="C230">
            <v>1710</v>
          </cell>
          <cell r="D230" t="str">
            <v>S2G</v>
          </cell>
          <cell r="F230">
            <v>0</v>
          </cell>
          <cell r="G230">
            <v>25</v>
          </cell>
          <cell r="H230" t="str">
            <v>ZDF</v>
          </cell>
          <cell r="I230" t="str">
            <v>T</v>
          </cell>
          <cell r="J230" t="str">
            <v>JF</v>
          </cell>
          <cell r="L230" t="str">
            <v>PC</v>
          </cell>
          <cell r="N230">
            <v>0</v>
          </cell>
          <cell r="O230">
            <v>0</v>
          </cell>
          <cell r="Q230">
            <v>0</v>
          </cell>
          <cell r="R230">
            <v>0</v>
          </cell>
          <cell r="T230" t="str">
            <v>2C</v>
          </cell>
          <cell r="U230" t="str">
            <v>N32</v>
          </cell>
          <cell r="V230" t="str">
            <v>I</v>
          </cell>
          <cell r="X230" t="str">
            <v>X</v>
          </cell>
          <cell r="Y230">
            <v>60</v>
          </cell>
          <cell r="Z230">
            <v>5</v>
          </cell>
          <cell r="AA230" t="str">
            <v>PD</v>
          </cell>
          <cell r="AB230">
            <v>28.8</v>
          </cell>
          <cell r="AC230">
            <v>3000</v>
          </cell>
          <cell r="AD230" t="str">
            <v>WB</v>
          </cell>
          <cell r="AE230">
            <v>3000</v>
          </cell>
          <cell r="AF230">
            <v>0</v>
          </cell>
          <cell r="AG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Z230">
            <v>0</v>
          </cell>
          <cell r="BA230">
            <v>0</v>
          </cell>
          <cell r="BB230">
            <v>0</v>
          </cell>
          <cell r="BC230">
            <v>20050519</v>
          </cell>
          <cell r="BD230" t="str">
            <v>ロット制約品</v>
          </cell>
          <cell r="BE230" t="str">
            <v>2SC1621-T1B-A</v>
          </cell>
          <cell r="BG230" t="str">
            <v>ﾄﾗﾝｼﾞｽﾀ                  TRANSISTOR</v>
          </cell>
          <cell r="BH230" t="str">
            <v>NPNﾀｲﾌﾟ VCEO=20V IC=20MA PT=200MW Pbﾌﾘｰ</v>
          </cell>
          <cell r="BI230">
            <v>20050521</v>
          </cell>
          <cell r="BJ230" t="str">
            <v>I</v>
          </cell>
          <cell r="BK230" t="str">
            <v>J</v>
          </cell>
          <cell r="BM230">
            <v>0</v>
          </cell>
        </row>
        <row r="231">
          <cell r="B231" t="str">
            <v>554S102</v>
          </cell>
          <cell r="C231">
            <v>1710</v>
          </cell>
          <cell r="D231" t="str">
            <v>S2G</v>
          </cell>
          <cell r="F231">
            <v>0</v>
          </cell>
          <cell r="G231">
            <v>25</v>
          </cell>
          <cell r="H231" t="str">
            <v>ZDF</v>
          </cell>
          <cell r="I231" t="str">
            <v>T</v>
          </cell>
          <cell r="J231" t="str">
            <v>JF</v>
          </cell>
          <cell r="L231" t="str">
            <v>PC</v>
          </cell>
          <cell r="N231">
            <v>0</v>
          </cell>
          <cell r="O231">
            <v>0</v>
          </cell>
          <cell r="Q231">
            <v>0</v>
          </cell>
          <cell r="R231">
            <v>0</v>
          </cell>
          <cell r="T231" t="str">
            <v>2C</v>
          </cell>
          <cell r="U231" t="str">
            <v>N32</v>
          </cell>
          <cell r="V231" t="str">
            <v>I</v>
          </cell>
          <cell r="X231" t="str">
            <v>X</v>
          </cell>
          <cell r="Y231">
            <v>60</v>
          </cell>
          <cell r="Z231">
            <v>5</v>
          </cell>
          <cell r="AA231" t="str">
            <v>PD</v>
          </cell>
          <cell r="AB231">
            <v>58</v>
          </cell>
          <cell r="AC231">
            <v>500</v>
          </cell>
          <cell r="AD231" t="str">
            <v>WB</v>
          </cell>
          <cell r="AE231">
            <v>25</v>
          </cell>
          <cell r="AF231">
            <v>0</v>
          </cell>
          <cell r="AG231">
            <v>0</v>
          </cell>
          <cell r="AJ231">
            <v>0</v>
          </cell>
          <cell r="AK231">
            <v>0</v>
          </cell>
          <cell r="AL231">
            <v>0</v>
          </cell>
          <cell r="AM231">
            <v>0</v>
          </cell>
          <cell r="AN231">
            <v>0</v>
          </cell>
          <cell r="AO231">
            <v>0</v>
          </cell>
          <cell r="AP231">
            <v>0</v>
          </cell>
          <cell r="AQ231">
            <v>0</v>
          </cell>
          <cell r="AR231">
            <v>0</v>
          </cell>
          <cell r="AS231">
            <v>0</v>
          </cell>
          <cell r="AT231">
            <v>0</v>
          </cell>
          <cell r="AU231">
            <v>0</v>
          </cell>
          <cell r="AV231">
            <v>0</v>
          </cell>
          <cell r="AZ231">
            <v>0</v>
          </cell>
          <cell r="BA231">
            <v>0</v>
          </cell>
          <cell r="BB231">
            <v>0</v>
          </cell>
          <cell r="BC231">
            <v>20050519</v>
          </cell>
          <cell r="BD231" t="str">
            <v>ロット制約品</v>
          </cell>
          <cell r="BE231" t="str">
            <v>2SC3554-AZ</v>
          </cell>
          <cell r="BG231" t="str">
            <v>ﾄﾗﾝｼﾞｽﾀ                  TRANSISTOR</v>
          </cell>
          <cell r="BH231" t="str">
            <v>NPNﾀｲﾌﾟ VCBO=300V VCEO=30</v>
          </cell>
          <cell r="BI231">
            <v>20050521</v>
          </cell>
          <cell r="BJ231" t="str">
            <v>I</v>
          </cell>
          <cell r="BK231" t="str">
            <v>J</v>
          </cell>
          <cell r="BM231">
            <v>0</v>
          </cell>
        </row>
        <row r="232">
          <cell r="B232" t="str">
            <v>556Z066</v>
          </cell>
          <cell r="C232">
            <v>1710</v>
          </cell>
          <cell r="D232" t="str">
            <v>S2G</v>
          </cell>
          <cell r="F232">
            <v>0</v>
          </cell>
          <cell r="G232">
            <v>21</v>
          </cell>
          <cell r="H232" t="str">
            <v>ZDF</v>
          </cell>
          <cell r="I232" t="str">
            <v>H</v>
          </cell>
          <cell r="J232" t="str">
            <v>JF</v>
          </cell>
          <cell r="L232" t="str">
            <v>PC</v>
          </cell>
          <cell r="N232">
            <v>0</v>
          </cell>
          <cell r="O232">
            <v>0</v>
          </cell>
          <cell r="Q232">
            <v>0</v>
          </cell>
          <cell r="R232">
            <v>0</v>
          </cell>
          <cell r="T232" t="str">
            <v>2C</v>
          </cell>
          <cell r="U232" t="str">
            <v>N48</v>
          </cell>
          <cell r="V232" t="str">
            <v>I</v>
          </cell>
          <cell r="Y232">
            <v>90</v>
          </cell>
          <cell r="Z232">
            <v>5</v>
          </cell>
          <cell r="AA232" t="str">
            <v>X0</v>
          </cell>
          <cell r="AB232">
            <v>27</v>
          </cell>
          <cell r="AC232">
            <v>3000</v>
          </cell>
          <cell r="AD232" t="str">
            <v>WB</v>
          </cell>
          <cell r="AE232">
            <v>3000</v>
          </cell>
          <cell r="AF232">
            <v>0</v>
          </cell>
          <cell r="AG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Z232">
            <v>0</v>
          </cell>
          <cell r="BA232">
            <v>0</v>
          </cell>
          <cell r="BB232">
            <v>0</v>
          </cell>
          <cell r="BC232">
            <v>20041201</v>
          </cell>
          <cell r="BD232" t="str">
            <v>購入倉庫品</v>
          </cell>
          <cell r="BE232" t="str">
            <v>2SK1590-T1B[PLC]</v>
          </cell>
          <cell r="BG232" t="str">
            <v>FET                      FET</v>
          </cell>
          <cell r="BH232" t="str">
            <v>PLC200Mｲｶﾞｲ ｼﾖｳｷﾝｼ VDSS=60V ID=0.2A RDS(MAX)=6ｵｰﾑ ﾛｯﾄ50ｺ</v>
          </cell>
          <cell r="BI232">
            <v>20050521</v>
          </cell>
          <cell r="BJ232" t="str">
            <v>I</v>
          </cell>
          <cell r="BK232" t="str">
            <v>J</v>
          </cell>
          <cell r="BM232">
            <v>0</v>
          </cell>
        </row>
        <row r="233">
          <cell r="B233" t="str">
            <v>556Z067</v>
          </cell>
          <cell r="C233">
            <v>1710</v>
          </cell>
          <cell r="D233" t="str">
            <v>S2G</v>
          </cell>
          <cell r="F233">
            <v>0</v>
          </cell>
          <cell r="G233">
            <v>21</v>
          </cell>
          <cell r="H233" t="str">
            <v>ZDF</v>
          </cell>
          <cell r="I233" t="str">
            <v>M</v>
          </cell>
          <cell r="J233" t="str">
            <v>JF</v>
          </cell>
          <cell r="L233" t="str">
            <v>PC</v>
          </cell>
          <cell r="N233">
            <v>0</v>
          </cell>
          <cell r="O233">
            <v>0</v>
          </cell>
          <cell r="Q233">
            <v>0</v>
          </cell>
          <cell r="R233">
            <v>0</v>
          </cell>
          <cell r="T233" t="str">
            <v>2C</v>
          </cell>
          <cell r="U233" t="str">
            <v>N34</v>
          </cell>
          <cell r="V233" t="str">
            <v>I</v>
          </cell>
          <cell r="Y233">
            <v>45</v>
          </cell>
          <cell r="Z233">
            <v>5</v>
          </cell>
          <cell r="AA233" t="str">
            <v>X0</v>
          </cell>
          <cell r="AB233">
            <v>5.5</v>
          </cell>
          <cell r="AC233">
            <v>3000</v>
          </cell>
          <cell r="AD233" t="str">
            <v>WB</v>
          </cell>
          <cell r="AE233">
            <v>3000</v>
          </cell>
          <cell r="AF233">
            <v>0</v>
          </cell>
          <cell r="AG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Z233">
            <v>0</v>
          </cell>
          <cell r="BA233">
            <v>0</v>
          </cell>
          <cell r="BB233">
            <v>0</v>
          </cell>
          <cell r="BC233">
            <v>20041201</v>
          </cell>
          <cell r="BD233" t="str">
            <v>購入倉庫品</v>
          </cell>
          <cell r="BE233" t="str">
            <v>RTU002P02FT106[PLC]</v>
          </cell>
          <cell r="BG233" t="str">
            <v>FET                      FET</v>
          </cell>
          <cell r="BH233" t="str">
            <v>PLC200Mｲｶﾞｲ ｼﾖｳｷﾝｼ PCHAN MOSFET</v>
          </cell>
          <cell r="BI233">
            <v>20050521</v>
          </cell>
          <cell r="BJ233" t="str">
            <v>I</v>
          </cell>
          <cell r="BK233" t="str">
            <v>J</v>
          </cell>
          <cell r="BM233">
            <v>0</v>
          </cell>
        </row>
        <row r="234">
          <cell r="B234" t="str">
            <v>556ZF32</v>
          </cell>
          <cell r="C234">
            <v>1710</v>
          </cell>
          <cell r="D234" t="str">
            <v>S2G</v>
          </cell>
          <cell r="F234">
            <v>0</v>
          </cell>
          <cell r="G234">
            <v>25</v>
          </cell>
          <cell r="H234" t="str">
            <v>ZDF</v>
          </cell>
          <cell r="I234" t="str">
            <v>T</v>
          </cell>
          <cell r="J234" t="str">
            <v>JF</v>
          </cell>
          <cell r="L234" t="str">
            <v>PC</v>
          </cell>
          <cell r="N234">
            <v>0</v>
          </cell>
          <cell r="O234">
            <v>0</v>
          </cell>
          <cell r="Q234">
            <v>0</v>
          </cell>
          <cell r="R234">
            <v>0</v>
          </cell>
          <cell r="T234" t="str">
            <v>2C</v>
          </cell>
          <cell r="U234" t="str">
            <v>N37</v>
          </cell>
          <cell r="V234" t="str">
            <v>I</v>
          </cell>
          <cell r="X234" t="str">
            <v>X</v>
          </cell>
          <cell r="Y234">
            <v>60</v>
          </cell>
          <cell r="Z234">
            <v>5</v>
          </cell>
          <cell r="AA234" t="str">
            <v>PD</v>
          </cell>
          <cell r="AB234">
            <v>100</v>
          </cell>
          <cell r="AC234">
            <v>3000</v>
          </cell>
          <cell r="AD234" t="str">
            <v>WB</v>
          </cell>
          <cell r="AE234">
            <v>3000</v>
          </cell>
          <cell r="AF234">
            <v>0</v>
          </cell>
          <cell r="AG234">
            <v>0</v>
          </cell>
          <cell r="AJ234">
            <v>0</v>
          </cell>
          <cell r="AK234">
            <v>0</v>
          </cell>
          <cell r="AL234">
            <v>0</v>
          </cell>
          <cell r="AM234">
            <v>0</v>
          </cell>
          <cell r="AN234">
            <v>0</v>
          </cell>
          <cell r="AO234">
            <v>0</v>
          </cell>
          <cell r="AP234">
            <v>0</v>
          </cell>
          <cell r="AQ234">
            <v>0</v>
          </cell>
          <cell r="AR234">
            <v>0</v>
          </cell>
          <cell r="AS234">
            <v>0</v>
          </cell>
          <cell r="AT234">
            <v>0</v>
          </cell>
          <cell r="AU234">
            <v>0</v>
          </cell>
          <cell r="AV234">
            <v>0</v>
          </cell>
          <cell r="AZ234">
            <v>0</v>
          </cell>
          <cell r="BA234">
            <v>0</v>
          </cell>
          <cell r="BB234">
            <v>0</v>
          </cell>
          <cell r="BC234">
            <v>20050519</v>
          </cell>
          <cell r="BD234" t="str">
            <v>ロット制約品</v>
          </cell>
          <cell r="BE234" t="str">
            <v>2SK1590-T1B-A</v>
          </cell>
          <cell r="BG234" t="str">
            <v>FET                      FET</v>
          </cell>
          <cell r="BH234" t="str">
            <v>VDSS=60V ID=0.2A RDS(MAX)=6ｵｰﾑ ﾛｯﾄ50ｺ Pbﾌﾘｰ</v>
          </cell>
          <cell r="BI234">
            <v>20050521</v>
          </cell>
          <cell r="BJ234" t="str">
            <v>I</v>
          </cell>
          <cell r="BK234" t="str">
            <v>J</v>
          </cell>
          <cell r="BM234">
            <v>0</v>
          </cell>
        </row>
        <row r="235">
          <cell r="B235" t="str">
            <v>563QV45</v>
          </cell>
          <cell r="C235">
            <v>1710</v>
          </cell>
          <cell r="D235" t="str">
            <v>S2G</v>
          </cell>
          <cell r="F235">
            <v>0</v>
          </cell>
          <cell r="G235">
            <v>21</v>
          </cell>
          <cell r="H235" t="str">
            <v>ZDF</v>
          </cell>
          <cell r="I235" t="str">
            <v>M</v>
          </cell>
          <cell r="J235" t="str">
            <v>JF</v>
          </cell>
          <cell r="L235" t="str">
            <v>PC</v>
          </cell>
          <cell r="N235">
            <v>0</v>
          </cell>
          <cell r="O235">
            <v>0</v>
          </cell>
          <cell r="Q235">
            <v>0</v>
          </cell>
          <cell r="R235">
            <v>0</v>
          </cell>
          <cell r="T235" t="str">
            <v>2C</v>
          </cell>
          <cell r="U235" t="str">
            <v>P41</v>
          </cell>
          <cell r="V235" t="str">
            <v>I</v>
          </cell>
          <cell r="Y235">
            <v>60</v>
          </cell>
          <cell r="Z235">
            <v>5</v>
          </cell>
          <cell r="AA235" t="str">
            <v>X0</v>
          </cell>
          <cell r="AB235">
            <v>138</v>
          </cell>
          <cell r="AC235">
            <v>0</v>
          </cell>
          <cell r="AD235" t="str">
            <v>WB</v>
          </cell>
          <cell r="AE235">
            <v>0</v>
          </cell>
          <cell r="AF235">
            <v>0</v>
          </cell>
          <cell r="AG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Z235">
            <v>0</v>
          </cell>
          <cell r="BA235">
            <v>0</v>
          </cell>
          <cell r="BB235">
            <v>0</v>
          </cell>
          <cell r="BC235">
            <v>20041201</v>
          </cell>
          <cell r="BD235" t="str">
            <v>購入倉庫品</v>
          </cell>
          <cell r="BE235" t="str">
            <v>CDCVF2505PWR[PLC]</v>
          </cell>
          <cell r="BG235" t="str">
            <v>IC                       IC</v>
          </cell>
          <cell r="BH235" t="str">
            <v>PLC200Mｲｶﾞｲ ｼﾖｳｷﾝｼ PLL CLOCK DRIVER 5 OUTPUTS</v>
          </cell>
          <cell r="BI235">
            <v>20050521</v>
          </cell>
          <cell r="BJ235" t="str">
            <v>I</v>
          </cell>
          <cell r="BK235" t="str">
            <v>J</v>
          </cell>
          <cell r="BM235">
            <v>0</v>
          </cell>
        </row>
        <row r="236">
          <cell r="B236" t="str">
            <v>563RC59</v>
          </cell>
          <cell r="C236">
            <v>1710</v>
          </cell>
          <cell r="D236" t="str">
            <v>S2G</v>
          </cell>
          <cell r="F236">
            <v>0</v>
          </cell>
          <cell r="G236">
            <v>21</v>
          </cell>
          <cell r="H236" t="str">
            <v>ZDF</v>
          </cell>
          <cell r="I236" t="str">
            <v>T</v>
          </cell>
          <cell r="J236" t="str">
            <v>JF</v>
          </cell>
          <cell r="L236" t="str">
            <v>PC</v>
          </cell>
          <cell r="N236">
            <v>0</v>
          </cell>
          <cell r="O236">
            <v>0</v>
          </cell>
          <cell r="Q236">
            <v>0</v>
          </cell>
          <cell r="R236">
            <v>0</v>
          </cell>
          <cell r="T236" t="str">
            <v>2C</v>
          </cell>
          <cell r="U236" t="str">
            <v>P49</v>
          </cell>
          <cell r="V236" t="str">
            <v>I</v>
          </cell>
          <cell r="Y236">
            <v>14</v>
          </cell>
          <cell r="Z236">
            <v>5</v>
          </cell>
          <cell r="AA236" t="str">
            <v>X0</v>
          </cell>
          <cell r="AB236">
            <v>900</v>
          </cell>
          <cell r="AC236">
            <v>1</v>
          </cell>
          <cell r="AD236" t="str">
            <v>WB</v>
          </cell>
          <cell r="AE236">
            <v>0</v>
          </cell>
          <cell r="AF236">
            <v>0</v>
          </cell>
          <cell r="AG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Z236">
            <v>0</v>
          </cell>
          <cell r="BA236">
            <v>0</v>
          </cell>
          <cell r="BB236">
            <v>0</v>
          </cell>
          <cell r="BC236">
            <v>20041201</v>
          </cell>
          <cell r="BD236" t="str">
            <v>購入倉庫品</v>
          </cell>
          <cell r="BE236" t="str">
            <v>ISPGDX80VA-3TN100[PLC]</v>
          </cell>
          <cell r="BG236" t="str">
            <v>IC(P)                    IC(P)</v>
          </cell>
          <cell r="BH236" t="str">
            <v>PLC200Mｲｶﾞｲ ｼﾖｳｷﾝｼ VCC3.3V 80IOﾋﾟﾝ 80ﾚｼﾞｽﾀ TPD=3.0 PBﾌﾘｰ 100-TQFP</v>
          </cell>
          <cell r="BI236">
            <v>20050521</v>
          </cell>
          <cell r="BJ236" t="str">
            <v>I</v>
          </cell>
          <cell r="BK236" t="str">
            <v>J</v>
          </cell>
          <cell r="BM236">
            <v>0</v>
          </cell>
        </row>
        <row r="237">
          <cell r="B237" t="str">
            <v>563RC60</v>
          </cell>
          <cell r="C237">
            <v>1710</v>
          </cell>
          <cell r="D237" t="str">
            <v>S2G</v>
          </cell>
          <cell r="F237">
            <v>0</v>
          </cell>
          <cell r="G237">
            <v>21</v>
          </cell>
          <cell r="H237" t="str">
            <v>ZDF</v>
          </cell>
          <cell r="I237" t="str">
            <v>V</v>
          </cell>
          <cell r="J237" t="str">
            <v>JF</v>
          </cell>
          <cell r="L237" t="str">
            <v>PC</v>
          </cell>
          <cell r="N237">
            <v>0</v>
          </cell>
          <cell r="O237">
            <v>0</v>
          </cell>
          <cell r="Q237">
            <v>0</v>
          </cell>
          <cell r="R237">
            <v>0</v>
          </cell>
          <cell r="T237" t="str">
            <v>2C</v>
          </cell>
          <cell r="U237" t="str">
            <v>P49</v>
          </cell>
          <cell r="V237" t="str">
            <v>I</v>
          </cell>
          <cell r="Y237">
            <v>60</v>
          </cell>
          <cell r="Z237">
            <v>5</v>
          </cell>
          <cell r="AA237" t="str">
            <v>X0</v>
          </cell>
          <cell r="AB237">
            <v>390</v>
          </cell>
          <cell r="AC237">
            <v>1</v>
          </cell>
          <cell r="AD237" t="str">
            <v>WB</v>
          </cell>
          <cell r="AE237">
            <v>1</v>
          </cell>
          <cell r="AF237">
            <v>0</v>
          </cell>
          <cell r="AG237">
            <v>0</v>
          </cell>
          <cell r="AJ237">
            <v>0</v>
          </cell>
          <cell r="AK237">
            <v>0</v>
          </cell>
          <cell r="AL237">
            <v>0</v>
          </cell>
          <cell r="AM237">
            <v>0</v>
          </cell>
          <cell r="AN237">
            <v>0</v>
          </cell>
          <cell r="AO237">
            <v>0</v>
          </cell>
          <cell r="AP237">
            <v>0</v>
          </cell>
          <cell r="AQ237">
            <v>0</v>
          </cell>
          <cell r="AR237">
            <v>0</v>
          </cell>
          <cell r="AS237">
            <v>0</v>
          </cell>
          <cell r="AT237">
            <v>0</v>
          </cell>
          <cell r="AU237">
            <v>0</v>
          </cell>
          <cell r="AV237">
            <v>0</v>
          </cell>
          <cell r="AZ237">
            <v>0</v>
          </cell>
          <cell r="BA237">
            <v>0</v>
          </cell>
          <cell r="BB237">
            <v>0</v>
          </cell>
          <cell r="BC237">
            <v>20041201</v>
          </cell>
          <cell r="BD237" t="str">
            <v>購入倉庫品</v>
          </cell>
          <cell r="BE237" t="str">
            <v>ISPGDX80VA-7T100[PLC]</v>
          </cell>
          <cell r="BG237" t="str">
            <v>IC(P)                    IC(P)</v>
          </cell>
          <cell r="BH237" t="str">
            <v>PLC200Mｲｶﾞｲ ｼﾖｳｷﾝｼ VCC3.3V 80IOﾋﾟﾝ 80ﾚｼﾞｽﾀ 250MHZ 100-TQFP</v>
          </cell>
          <cell r="BI237">
            <v>20050521</v>
          </cell>
          <cell r="BJ237" t="str">
            <v>I</v>
          </cell>
          <cell r="BK237" t="str">
            <v>J</v>
          </cell>
          <cell r="BM237">
            <v>0</v>
          </cell>
        </row>
        <row r="238">
          <cell r="B238" t="str">
            <v>563RC61</v>
          </cell>
          <cell r="C238">
            <v>1710</v>
          </cell>
          <cell r="D238" t="str">
            <v>S2G</v>
          </cell>
          <cell r="F238">
            <v>0</v>
          </cell>
          <cell r="G238">
            <v>21</v>
          </cell>
          <cell r="H238" t="str">
            <v>ZDF</v>
          </cell>
          <cell r="I238" t="str">
            <v>V</v>
          </cell>
          <cell r="J238" t="str">
            <v>JF</v>
          </cell>
          <cell r="L238" t="str">
            <v>PC</v>
          </cell>
          <cell r="N238">
            <v>0</v>
          </cell>
          <cell r="O238">
            <v>0</v>
          </cell>
          <cell r="Q238">
            <v>0</v>
          </cell>
          <cell r="R238">
            <v>0</v>
          </cell>
          <cell r="T238" t="str">
            <v>2C</v>
          </cell>
          <cell r="U238" t="str">
            <v>P49</v>
          </cell>
          <cell r="V238" t="str">
            <v>I</v>
          </cell>
          <cell r="Y238">
            <v>70</v>
          </cell>
          <cell r="Z238">
            <v>5</v>
          </cell>
          <cell r="AA238" t="str">
            <v>X0</v>
          </cell>
          <cell r="AB238">
            <v>13</v>
          </cell>
          <cell r="AC238">
            <v>100</v>
          </cell>
          <cell r="AD238" t="str">
            <v>WB</v>
          </cell>
          <cell r="AE238">
            <v>100</v>
          </cell>
          <cell r="AF238">
            <v>0</v>
          </cell>
          <cell r="AG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Z238">
            <v>0</v>
          </cell>
          <cell r="BA238">
            <v>0</v>
          </cell>
          <cell r="BB238">
            <v>0</v>
          </cell>
          <cell r="BC238">
            <v>20041201</v>
          </cell>
          <cell r="BD238" t="str">
            <v>購入倉庫品</v>
          </cell>
          <cell r="BE238" t="str">
            <v>M51958BFP[PLC]</v>
          </cell>
          <cell r="BG238" t="str">
            <v>IC(P)                    IC(P)</v>
          </cell>
          <cell r="BH238" t="str">
            <v>PLC200Mｲｶﾞｲ ｼﾖｳｷﾝｼ VCC3.3V 80IOﾋﾟﾝ 80ﾚｼﾞｽﾀ 250MHZ 100-TQFP</v>
          </cell>
          <cell r="BI238">
            <v>20050521</v>
          </cell>
          <cell r="BJ238" t="str">
            <v>I</v>
          </cell>
          <cell r="BK238" t="str">
            <v>J</v>
          </cell>
          <cell r="BM238">
            <v>0</v>
          </cell>
        </row>
        <row r="239">
          <cell r="B239" t="str">
            <v>563RC62</v>
          </cell>
          <cell r="C239">
            <v>1710</v>
          </cell>
          <cell r="D239" t="str">
            <v>S2G</v>
          </cell>
          <cell r="F239">
            <v>0</v>
          </cell>
          <cell r="G239">
            <v>21</v>
          </cell>
          <cell r="H239" t="str">
            <v>ZDF</v>
          </cell>
          <cell r="I239" t="str">
            <v>H</v>
          </cell>
          <cell r="J239" t="str">
            <v>JF</v>
          </cell>
          <cell r="L239" t="str">
            <v>PC</v>
          </cell>
          <cell r="N239">
            <v>0</v>
          </cell>
          <cell r="O239">
            <v>0</v>
          </cell>
          <cell r="Q239">
            <v>0</v>
          </cell>
          <cell r="R239">
            <v>0</v>
          </cell>
          <cell r="T239" t="str">
            <v>2C</v>
          </cell>
          <cell r="U239" t="str">
            <v>P41</v>
          </cell>
          <cell r="V239" t="str">
            <v>I</v>
          </cell>
          <cell r="Y239">
            <v>90</v>
          </cell>
          <cell r="Z239">
            <v>5</v>
          </cell>
          <cell r="AA239" t="str">
            <v>X0</v>
          </cell>
          <cell r="AB239">
            <v>9.5</v>
          </cell>
          <cell r="AC239">
            <v>2000</v>
          </cell>
          <cell r="AD239" t="str">
            <v>WB</v>
          </cell>
          <cell r="AE239">
            <v>2000</v>
          </cell>
          <cell r="AF239">
            <v>0</v>
          </cell>
          <cell r="AG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Z239">
            <v>0</v>
          </cell>
          <cell r="BA239">
            <v>0</v>
          </cell>
          <cell r="BB239">
            <v>0</v>
          </cell>
          <cell r="BC239">
            <v>20041201</v>
          </cell>
          <cell r="BD239" t="str">
            <v>購入倉庫品</v>
          </cell>
          <cell r="BE239" t="str">
            <v>TC74VHC14FT(EL)[PLC]</v>
          </cell>
          <cell r="BG239" t="str">
            <v>IC                       IC</v>
          </cell>
          <cell r="BH239" t="str">
            <v>PLC200Mｲｶﾞｲ ｼﾖｳｷﾝｼ</v>
          </cell>
          <cell r="BI239">
            <v>20050521</v>
          </cell>
          <cell r="BJ239" t="str">
            <v>I</v>
          </cell>
          <cell r="BK239" t="str">
            <v>J</v>
          </cell>
          <cell r="BM239">
            <v>0</v>
          </cell>
        </row>
        <row r="240">
          <cell r="B240" t="str">
            <v>563S541</v>
          </cell>
          <cell r="C240">
            <v>1710</v>
          </cell>
          <cell r="D240" t="str">
            <v>S99</v>
          </cell>
          <cell r="F240">
            <v>0</v>
          </cell>
          <cell r="G240">
            <v>21</v>
          </cell>
          <cell r="H240" t="str">
            <v>ZDF</v>
          </cell>
          <cell r="I240" t="str">
            <v>W</v>
          </cell>
          <cell r="J240" t="str">
            <v>SU</v>
          </cell>
          <cell r="K240" t="str">
            <v>MX017</v>
          </cell>
          <cell r="L240" t="str">
            <v>PC</v>
          </cell>
          <cell r="N240">
            <v>0</v>
          </cell>
          <cell r="O240">
            <v>0</v>
          </cell>
          <cell r="Q240">
            <v>0</v>
          </cell>
          <cell r="R240">
            <v>0</v>
          </cell>
          <cell r="T240" t="str">
            <v>2C</v>
          </cell>
          <cell r="U240" t="str">
            <v>P39</v>
          </cell>
          <cell r="V240" t="str">
            <v>I</v>
          </cell>
          <cell r="X240" t="str">
            <v>X</v>
          </cell>
          <cell r="Y240">
            <v>60</v>
          </cell>
          <cell r="Z240">
            <v>5</v>
          </cell>
          <cell r="AA240" t="str">
            <v>X0</v>
          </cell>
          <cell r="AB240">
            <v>990</v>
          </cell>
          <cell r="AC240">
            <v>43</v>
          </cell>
          <cell r="AD240" t="str">
            <v>WB</v>
          </cell>
          <cell r="AE240">
            <v>43</v>
          </cell>
          <cell r="AF240">
            <v>0</v>
          </cell>
          <cell r="AG240">
            <v>20050428</v>
          </cell>
          <cell r="AJ240">
            <v>0</v>
          </cell>
          <cell r="AK240">
            <v>0</v>
          </cell>
          <cell r="AL240">
            <v>0</v>
          </cell>
          <cell r="AM240">
            <v>0</v>
          </cell>
          <cell r="AN240">
            <v>0</v>
          </cell>
          <cell r="AO240">
            <v>0</v>
          </cell>
          <cell r="AP240">
            <v>0</v>
          </cell>
          <cell r="AQ240">
            <v>0</v>
          </cell>
          <cell r="AR240">
            <v>0</v>
          </cell>
          <cell r="AS240">
            <v>11180</v>
          </cell>
          <cell r="AT240">
            <v>16166</v>
          </cell>
          <cell r="AU240">
            <v>0</v>
          </cell>
          <cell r="AV240">
            <v>7612</v>
          </cell>
          <cell r="AW240">
            <v>20050301</v>
          </cell>
          <cell r="AZ240">
            <v>0</v>
          </cell>
          <cell r="BA240">
            <v>0</v>
          </cell>
          <cell r="BB240">
            <v>0</v>
          </cell>
          <cell r="BC240">
            <v>20040817</v>
          </cell>
          <cell r="BD240" t="str">
            <v>購入倉庫品</v>
          </cell>
          <cell r="BE240" t="str">
            <v>DSS7700</v>
          </cell>
          <cell r="BG240" t="str">
            <v>IC                       IC</v>
          </cell>
          <cell r="BH240" t="str">
            <v>POWERLINE COMMUNICATIONS ANALOG IC</v>
          </cell>
          <cell r="BI240">
            <v>20050521</v>
          </cell>
          <cell r="BJ240" t="str">
            <v>J</v>
          </cell>
          <cell r="BK240" t="str">
            <v>J</v>
          </cell>
          <cell r="BM240">
            <v>0</v>
          </cell>
        </row>
        <row r="241">
          <cell r="B241" t="str">
            <v>563S547</v>
          </cell>
          <cell r="C241">
            <v>1710</v>
          </cell>
          <cell r="D241" t="str">
            <v>S2G</v>
          </cell>
          <cell r="F241">
            <v>0</v>
          </cell>
          <cell r="G241">
            <v>21</v>
          </cell>
          <cell r="H241" t="str">
            <v>ZDF</v>
          </cell>
          <cell r="I241" t="str">
            <v>W</v>
          </cell>
          <cell r="J241" t="str">
            <v>JF</v>
          </cell>
          <cell r="L241" t="str">
            <v>PC</v>
          </cell>
          <cell r="N241">
            <v>0</v>
          </cell>
          <cell r="O241">
            <v>0</v>
          </cell>
          <cell r="Q241">
            <v>0</v>
          </cell>
          <cell r="R241">
            <v>0</v>
          </cell>
          <cell r="T241" t="str">
            <v>2C</v>
          </cell>
          <cell r="U241" t="str">
            <v>P39</v>
          </cell>
          <cell r="V241" t="str">
            <v>I</v>
          </cell>
          <cell r="Y241">
            <v>60</v>
          </cell>
          <cell r="Z241">
            <v>5</v>
          </cell>
          <cell r="AA241" t="str">
            <v>X0</v>
          </cell>
          <cell r="AB241">
            <v>990</v>
          </cell>
          <cell r="AC241">
            <v>43</v>
          </cell>
          <cell r="AD241" t="str">
            <v>WB</v>
          </cell>
          <cell r="AE241">
            <v>43</v>
          </cell>
          <cell r="AF241">
            <v>0</v>
          </cell>
          <cell r="AG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Z241">
            <v>0</v>
          </cell>
          <cell r="BA241">
            <v>0</v>
          </cell>
          <cell r="BB241">
            <v>0</v>
          </cell>
          <cell r="BC241">
            <v>20041201</v>
          </cell>
          <cell r="BD241" t="str">
            <v>購入倉庫品</v>
          </cell>
          <cell r="BE241" t="str">
            <v>DSS7700[PLC]</v>
          </cell>
          <cell r="BG241" t="str">
            <v>IC                       IC</v>
          </cell>
          <cell r="BH241" t="str">
            <v>PLC200Mｲｶﾞｲ ｼﾖｳｷﾝｼ POWERLINE COMMUNICATIONS ANALOG IC</v>
          </cell>
          <cell r="BI241">
            <v>20050521</v>
          </cell>
          <cell r="BJ241" t="str">
            <v>I</v>
          </cell>
          <cell r="BK241" t="str">
            <v>J</v>
          </cell>
          <cell r="BM241">
            <v>0</v>
          </cell>
        </row>
        <row r="242">
          <cell r="B242" t="str">
            <v>563S548</v>
          </cell>
          <cell r="C242">
            <v>1710</v>
          </cell>
          <cell r="D242" t="str">
            <v>S2G</v>
          </cell>
          <cell r="F242">
            <v>0</v>
          </cell>
          <cell r="G242">
            <v>21</v>
          </cell>
          <cell r="H242" t="str">
            <v>ZDF</v>
          </cell>
          <cell r="I242" t="str">
            <v>Z</v>
          </cell>
          <cell r="J242" t="str">
            <v>JF</v>
          </cell>
          <cell r="L242" t="str">
            <v>PC</v>
          </cell>
          <cell r="N242">
            <v>0</v>
          </cell>
          <cell r="O242">
            <v>0</v>
          </cell>
          <cell r="Q242">
            <v>0</v>
          </cell>
          <cell r="R242">
            <v>0</v>
          </cell>
          <cell r="T242" t="str">
            <v>2C</v>
          </cell>
          <cell r="U242" t="str">
            <v>P99</v>
          </cell>
          <cell r="V242" t="str">
            <v>I</v>
          </cell>
          <cell r="Y242">
            <v>60</v>
          </cell>
          <cell r="Z242">
            <v>5</v>
          </cell>
          <cell r="AA242" t="str">
            <v>PD</v>
          </cell>
          <cell r="AB242">
            <v>45000</v>
          </cell>
          <cell r="AC242">
            <v>0</v>
          </cell>
          <cell r="AD242" t="str">
            <v>WB</v>
          </cell>
          <cell r="AE242">
            <v>0</v>
          </cell>
          <cell r="AF242">
            <v>0</v>
          </cell>
          <cell r="AG242">
            <v>0</v>
          </cell>
          <cell r="AJ242">
            <v>0</v>
          </cell>
          <cell r="AK242">
            <v>0</v>
          </cell>
          <cell r="AL242">
            <v>0</v>
          </cell>
          <cell r="AM242">
            <v>0</v>
          </cell>
          <cell r="AN242">
            <v>0</v>
          </cell>
          <cell r="AO242">
            <v>0</v>
          </cell>
          <cell r="AP242">
            <v>0</v>
          </cell>
          <cell r="AQ242">
            <v>0</v>
          </cell>
          <cell r="AR242">
            <v>0</v>
          </cell>
          <cell r="AS242">
            <v>0</v>
          </cell>
          <cell r="AT242">
            <v>0</v>
          </cell>
          <cell r="AU242">
            <v>0</v>
          </cell>
          <cell r="AV242">
            <v>0</v>
          </cell>
          <cell r="AZ242">
            <v>0</v>
          </cell>
          <cell r="BA242">
            <v>0</v>
          </cell>
          <cell r="BB242">
            <v>0</v>
          </cell>
          <cell r="BC242">
            <v>20041201</v>
          </cell>
          <cell r="BD242" t="str">
            <v>購入倉庫品</v>
          </cell>
          <cell r="BE242" t="str">
            <v>DSS9003A[PLC]</v>
          </cell>
          <cell r="BG242" t="str">
            <v>IC                       IC</v>
          </cell>
          <cell r="BH242" t="str">
            <v>PLC200Mｲｶﾞｲ ｼﾖｳｷﾝｼ BROADBAND POWERLINE COMMUNICATIONS IC</v>
          </cell>
          <cell r="BI242">
            <v>20050521</v>
          </cell>
          <cell r="BJ242" t="str">
            <v>I</v>
          </cell>
          <cell r="BK242" t="str">
            <v>J</v>
          </cell>
          <cell r="BM242">
            <v>0</v>
          </cell>
        </row>
        <row r="243">
          <cell r="B243" t="str">
            <v>563UA92</v>
          </cell>
          <cell r="C243">
            <v>1710</v>
          </cell>
          <cell r="D243" t="str">
            <v>S2G</v>
          </cell>
          <cell r="F243">
            <v>0</v>
          </cell>
          <cell r="G243">
            <v>21</v>
          </cell>
          <cell r="H243" t="str">
            <v>ZDF</v>
          </cell>
          <cell r="I243" t="str">
            <v>H</v>
          </cell>
          <cell r="J243" t="str">
            <v>JF</v>
          </cell>
          <cell r="L243" t="str">
            <v>PC</v>
          </cell>
          <cell r="N243">
            <v>0</v>
          </cell>
          <cell r="O243">
            <v>0</v>
          </cell>
          <cell r="Q243">
            <v>0</v>
          </cell>
          <cell r="R243">
            <v>0</v>
          </cell>
          <cell r="T243" t="str">
            <v>2C</v>
          </cell>
          <cell r="U243" t="str">
            <v>P58</v>
          </cell>
          <cell r="V243" t="str">
            <v>I</v>
          </cell>
          <cell r="Y243">
            <v>90</v>
          </cell>
          <cell r="Z243">
            <v>5</v>
          </cell>
          <cell r="AA243" t="str">
            <v>X0</v>
          </cell>
          <cell r="AB243">
            <v>200</v>
          </cell>
          <cell r="AC243">
            <v>0</v>
          </cell>
          <cell r="AD243" t="str">
            <v>WB</v>
          </cell>
          <cell r="AE243">
            <v>0</v>
          </cell>
          <cell r="AF243">
            <v>0</v>
          </cell>
          <cell r="AG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Z243">
            <v>0</v>
          </cell>
          <cell r="BA243">
            <v>0</v>
          </cell>
          <cell r="BB243">
            <v>0</v>
          </cell>
          <cell r="BC243">
            <v>20041201</v>
          </cell>
          <cell r="BD243" t="str">
            <v>購入倉庫品</v>
          </cell>
          <cell r="BE243" t="str">
            <v>MBM29LV160TE90TN[PLC]</v>
          </cell>
          <cell r="BG243" t="str">
            <v>IC                       IC</v>
          </cell>
          <cell r="BH243" t="str">
            <v>PLC200Mｲｶﾞｲ ｼﾖｳｷﾝｼ CMOS ﾌﾗｯｼｭﾒﾓﾘ TRC=90NS 48TSOP</v>
          </cell>
          <cell r="BI243">
            <v>20050521</v>
          </cell>
          <cell r="BJ243" t="str">
            <v>I</v>
          </cell>
          <cell r="BK243" t="str">
            <v>J</v>
          </cell>
          <cell r="BM243">
            <v>0</v>
          </cell>
        </row>
        <row r="244">
          <cell r="B244" t="str">
            <v>563UA93</v>
          </cell>
          <cell r="C244">
            <v>1710</v>
          </cell>
          <cell r="D244" t="str">
            <v>S2G</v>
          </cell>
          <cell r="F244">
            <v>0</v>
          </cell>
          <cell r="G244">
            <v>21</v>
          </cell>
          <cell r="H244" t="str">
            <v>ZDF</v>
          </cell>
          <cell r="I244" t="str">
            <v>W</v>
          </cell>
          <cell r="J244" t="str">
            <v>JF</v>
          </cell>
          <cell r="L244" t="str">
            <v>PC</v>
          </cell>
          <cell r="N244">
            <v>0</v>
          </cell>
          <cell r="O244">
            <v>0</v>
          </cell>
          <cell r="Q244">
            <v>0</v>
          </cell>
          <cell r="R244">
            <v>0</v>
          </cell>
          <cell r="T244" t="str">
            <v>2C</v>
          </cell>
          <cell r="U244" t="str">
            <v>P56</v>
          </cell>
          <cell r="V244" t="str">
            <v>I</v>
          </cell>
          <cell r="Y244">
            <v>60</v>
          </cell>
          <cell r="Z244">
            <v>5</v>
          </cell>
          <cell r="AA244" t="str">
            <v>X0</v>
          </cell>
          <cell r="AB244">
            <v>18</v>
          </cell>
          <cell r="AC244">
            <v>0</v>
          </cell>
          <cell r="AD244" t="str">
            <v>WB</v>
          </cell>
          <cell r="AE244">
            <v>0</v>
          </cell>
          <cell r="AF244">
            <v>0</v>
          </cell>
          <cell r="AG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Z244">
            <v>0</v>
          </cell>
          <cell r="BA244">
            <v>0</v>
          </cell>
          <cell r="BB244">
            <v>0</v>
          </cell>
          <cell r="BC244">
            <v>20041201</v>
          </cell>
          <cell r="BD244" t="str">
            <v>購入倉庫品</v>
          </cell>
          <cell r="BE244" t="str">
            <v>IS93C463GR[PLC]</v>
          </cell>
          <cell r="BG244" t="str">
            <v>IC                       IC</v>
          </cell>
          <cell r="BH244" t="str">
            <v>PLC200Mｲｶﾞｲ ｼﾖｳｷﾝｼ</v>
          </cell>
          <cell r="BI244">
            <v>20050521</v>
          </cell>
          <cell r="BJ244" t="str">
            <v>I</v>
          </cell>
          <cell r="BK244" t="str">
            <v>J</v>
          </cell>
          <cell r="BM244">
            <v>0</v>
          </cell>
        </row>
        <row r="245">
          <cell r="B245" t="str">
            <v>563UB82</v>
          </cell>
          <cell r="C245">
            <v>1710</v>
          </cell>
          <cell r="D245" t="str">
            <v>S2G</v>
          </cell>
          <cell r="F245">
            <v>0</v>
          </cell>
          <cell r="G245">
            <v>25</v>
          </cell>
          <cell r="H245" t="str">
            <v>ZDF</v>
          </cell>
          <cell r="I245" t="str">
            <v>W</v>
          </cell>
          <cell r="J245" t="str">
            <v>JF</v>
          </cell>
          <cell r="K245" t="str">
            <v>M0835</v>
          </cell>
          <cell r="L245" t="str">
            <v>PC</v>
          </cell>
          <cell r="N245">
            <v>0</v>
          </cell>
          <cell r="O245">
            <v>0</v>
          </cell>
          <cell r="Q245">
            <v>0</v>
          </cell>
          <cell r="R245">
            <v>0</v>
          </cell>
          <cell r="T245" t="str">
            <v>2C</v>
          </cell>
          <cell r="U245" t="str">
            <v>P58</v>
          </cell>
          <cell r="V245" t="str">
            <v>I</v>
          </cell>
          <cell r="X245" t="str">
            <v>X</v>
          </cell>
          <cell r="Y245">
            <v>60</v>
          </cell>
          <cell r="Z245">
            <v>5</v>
          </cell>
          <cell r="AA245" t="str">
            <v>PD</v>
          </cell>
          <cell r="AB245">
            <v>155</v>
          </cell>
          <cell r="AC245">
            <v>96</v>
          </cell>
          <cell r="AD245" t="str">
            <v>WB</v>
          </cell>
          <cell r="AE245">
            <v>96</v>
          </cell>
          <cell r="AF245">
            <v>0</v>
          </cell>
          <cell r="AG245">
            <v>20050510</v>
          </cell>
          <cell r="AJ245">
            <v>0</v>
          </cell>
          <cell r="AK245">
            <v>0</v>
          </cell>
          <cell r="AL245">
            <v>0</v>
          </cell>
          <cell r="AM245">
            <v>0</v>
          </cell>
          <cell r="AN245">
            <v>0</v>
          </cell>
          <cell r="AO245">
            <v>0</v>
          </cell>
          <cell r="AP245">
            <v>0</v>
          </cell>
          <cell r="AQ245">
            <v>0</v>
          </cell>
          <cell r="AR245">
            <v>0</v>
          </cell>
          <cell r="AS245">
            <v>96</v>
          </cell>
          <cell r="AT245">
            <v>0</v>
          </cell>
          <cell r="AU245">
            <v>0</v>
          </cell>
          <cell r="AV245">
            <v>0</v>
          </cell>
          <cell r="AZ245">
            <v>0</v>
          </cell>
          <cell r="BA245">
            <v>0</v>
          </cell>
          <cell r="BB245">
            <v>0</v>
          </cell>
          <cell r="BC245">
            <v>20050426</v>
          </cell>
          <cell r="BD245" t="str">
            <v>ロット制約品</v>
          </cell>
          <cell r="BE245" t="str">
            <v>MBM29LV160TE90TN-E1</v>
          </cell>
          <cell r="BG245" t="str">
            <v>IC                       IC</v>
          </cell>
          <cell r="BH245" t="str">
            <v>CMOS ﾌﾗｯｼｭﾒﾓﾘ TRC=90NS 48TSOP</v>
          </cell>
          <cell r="BI245">
            <v>20050521</v>
          </cell>
          <cell r="BJ245" t="str">
            <v>I</v>
          </cell>
          <cell r="BK245" t="str">
            <v>J</v>
          </cell>
          <cell r="BM245">
            <v>0</v>
          </cell>
        </row>
        <row r="246">
          <cell r="B246" t="str">
            <v>564Q158</v>
          </cell>
          <cell r="C246">
            <v>1710</v>
          </cell>
          <cell r="D246" t="str">
            <v>S2G</v>
          </cell>
          <cell r="F246">
            <v>0</v>
          </cell>
          <cell r="G246">
            <v>21</v>
          </cell>
          <cell r="H246" t="str">
            <v>ZDF</v>
          </cell>
          <cell r="I246" t="str">
            <v>W</v>
          </cell>
          <cell r="J246" t="str">
            <v>JF</v>
          </cell>
          <cell r="L246" t="str">
            <v>PC</v>
          </cell>
          <cell r="N246">
            <v>0</v>
          </cell>
          <cell r="O246">
            <v>0</v>
          </cell>
          <cell r="Q246">
            <v>0</v>
          </cell>
          <cell r="R246">
            <v>0</v>
          </cell>
          <cell r="T246" t="str">
            <v>2C</v>
          </cell>
          <cell r="U246" t="str">
            <v>P39</v>
          </cell>
          <cell r="V246" t="str">
            <v>I</v>
          </cell>
          <cell r="Y246">
            <v>63</v>
          </cell>
          <cell r="Z246">
            <v>5</v>
          </cell>
          <cell r="AA246" t="str">
            <v>X0</v>
          </cell>
          <cell r="AB246">
            <v>13</v>
          </cell>
          <cell r="AC246">
            <v>3000</v>
          </cell>
          <cell r="AD246" t="str">
            <v>WB</v>
          </cell>
          <cell r="AE246">
            <v>3000</v>
          </cell>
          <cell r="AF246">
            <v>0</v>
          </cell>
          <cell r="AG246">
            <v>0</v>
          </cell>
          <cell r="AJ246">
            <v>0</v>
          </cell>
          <cell r="AK246">
            <v>0</v>
          </cell>
          <cell r="AL246">
            <v>0</v>
          </cell>
          <cell r="AM246">
            <v>0</v>
          </cell>
          <cell r="AN246">
            <v>0</v>
          </cell>
          <cell r="AO246">
            <v>0</v>
          </cell>
          <cell r="AP246">
            <v>0</v>
          </cell>
          <cell r="AQ246">
            <v>0</v>
          </cell>
          <cell r="AR246">
            <v>0</v>
          </cell>
          <cell r="AS246">
            <v>0</v>
          </cell>
          <cell r="AT246">
            <v>0</v>
          </cell>
          <cell r="AU246">
            <v>0</v>
          </cell>
          <cell r="AV246">
            <v>0</v>
          </cell>
          <cell r="AZ246">
            <v>0</v>
          </cell>
          <cell r="BA246">
            <v>0</v>
          </cell>
          <cell r="BB246">
            <v>0</v>
          </cell>
          <cell r="BC246">
            <v>20041201</v>
          </cell>
          <cell r="BD246" t="str">
            <v>購入倉庫品</v>
          </cell>
          <cell r="BE246" t="str">
            <v>M51957BFP-600C[PLC]</v>
          </cell>
          <cell r="BG246" t="str">
            <v>IC                       IC</v>
          </cell>
          <cell r="BH246" t="str">
            <v>PLC200Mｲｶﾞｲ ｼﾖｳｷﾝｼ M51957BFPﾃｰﾋﾟﾝｸﾞﾋﾝ</v>
          </cell>
          <cell r="BI246">
            <v>20050521</v>
          </cell>
          <cell r="BJ246" t="str">
            <v>I</v>
          </cell>
          <cell r="BK246" t="str">
            <v>J</v>
          </cell>
          <cell r="BM246">
            <v>0</v>
          </cell>
        </row>
        <row r="247">
          <cell r="B247" t="str">
            <v>564R244</v>
          </cell>
          <cell r="C247">
            <v>1710</v>
          </cell>
          <cell r="D247" t="str">
            <v>S2G</v>
          </cell>
          <cell r="F247">
            <v>0</v>
          </cell>
          <cell r="G247">
            <v>21</v>
          </cell>
          <cell r="H247" t="str">
            <v>ZDF</v>
          </cell>
          <cell r="I247" t="str">
            <v>W</v>
          </cell>
          <cell r="J247" t="str">
            <v>JF</v>
          </cell>
          <cell r="L247" t="str">
            <v>PC</v>
          </cell>
          <cell r="N247">
            <v>0</v>
          </cell>
          <cell r="O247">
            <v>0</v>
          </cell>
          <cell r="Q247">
            <v>0</v>
          </cell>
          <cell r="R247">
            <v>0</v>
          </cell>
          <cell r="T247" t="str">
            <v>2C</v>
          </cell>
          <cell r="U247" t="str">
            <v>P34</v>
          </cell>
          <cell r="V247" t="str">
            <v>I</v>
          </cell>
          <cell r="Y247">
            <v>1</v>
          </cell>
          <cell r="Z247">
            <v>5</v>
          </cell>
          <cell r="AA247" t="str">
            <v>X0</v>
          </cell>
          <cell r="AB247">
            <v>400</v>
          </cell>
          <cell r="AC247">
            <v>1</v>
          </cell>
          <cell r="AD247" t="str">
            <v>WB</v>
          </cell>
          <cell r="AE247">
            <v>1</v>
          </cell>
          <cell r="AF247">
            <v>0</v>
          </cell>
          <cell r="AG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Z247">
            <v>0</v>
          </cell>
          <cell r="BA247">
            <v>0</v>
          </cell>
          <cell r="BB247">
            <v>0</v>
          </cell>
          <cell r="BC247">
            <v>20041201</v>
          </cell>
          <cell r="BD247" t="str">
            <v>購入倉庫品</v>
          </cell>
          <cell r="BE247" t="str">
            <v>OPA2677H[PLC]</v>
          </cell>
          <cell r="BG247" t="str">
            <v>IC                       IC</v>
          </cell>
          <cell r="BH247" t="str">
            <v>PLC200Mｲｶﾞｲ ｼﾖｳｷﾝｼ</v>
          </cell>
          <cell r="BI247">
            <v>20050521</v>
          </cell>
          <cell r="BJ247" t="str">
            <v>I</v>
          </cell>
          <cell r="BK247" t="str">
            <v>J</v>
          </cell>
          <cell r="BM247">
            <v>0</v>
          </cell>
        </row>
        <row r="248">
          <cell r="B248" t="str">
            <v>565Q133</v>
          </cell>
          <cell r="C248">
            <v>1710</v>
          </cell>
          <cell r="D248" t="str">
            <v>S2G</v>
          </cell>
          <cell r="F248">
            <v>0</v>
          </cell>
          <cell r="G248">
            <v>21</v>
          </cell>
          <cell r="H248" t="str">
            <v>ZDF</v>
          </cell>
          <cell r="I248" t="str">
            <v>V</v>
          </cell>
          <cell r="J248" t="str">
            <v>JF</v>
          </cell>
          <cell r="L248" t="str">
            <v>PC</v>
          </cell>
          <cell r="N248">
            <v>0</v>
          </cell>
          <cell r="O248">
            <v>0</v>
          </cell>
          <cell r="Q248">
            <v>0</v>
          </cell>
          <cell r="R248">
            <v>0</v>
          </cell>
          <cell r="T248" t="str">
            <v>2C</v>
          </cell>
          <cell r="U248" t="str">
            <v>P33</v>
          </cell>
          <cell r="V248" t="str">
            <v>I</v>
          </cell>
          <cell r="Y248">
            <v>120</v>
          </cell>
          <cell r="Z248">
            <v>5</v>
          </cell>
          <cell r="AA248" t="str">
            <v>X0</v>
          </cell>
          <cell r="AB248">
            <v>80</v>
          </cell>
          <cell r="AC248">
            <v>200</v>
          </cell>
          <cell r="AD248" t="str">
            <v>WB</v>
          </cell>
          <cell r="AE248">
            <v>200</v>
          </cell>
          <cell r="AF248">
            <v>0</v>
          </cell>
          <cell r="AG248">
            <v>0</v>
          </cell>
          <cell r="AJ248">
            <v>0</v>
          </cell>
          <cell r="AK248">
            <v>0</v>
          </cell>
          <cell r="AL248">
            <v>0</v>
          </cell>
          <cell r="AM248">
            <v>0</v>
          </cell>
          <cell r="AN248">
            <v>0</v>
          </cell>
          <cell r="AO248">
            <v>0</v>
          </cell>
          <cell r="AP248">
            <v>0</v>
          </cell>
          <cell r="AQ248">
            <v>0</v>
          </cell>
          <cell r="AR248">
            <v>0</v>
          </cell>
          <cell r="AS248">
            <v>0</v>
          </cell>
          <cell r="AT248">
            <v>0</v>
          </cell>
          <cell r="AU248">
            <v>0</v>
          </cell>
          <cell r="AV248">
            <v>0</v>
          </cell>
          <cell r="AZ248">
            <v>0</v>
          </cell>
          <cell r="BA248">
            <v>0</v>
          </cell>
          <cell r="BB248">
            <v>0</v>
          </cell>
          <cell r="BC248">
            <v>20041201</v>
          </cell>
          <cell r="BD248" t="str">
            <v>購入倉庫品</v>
          </cell>
          <cell r="BE248" t="str">
            <v>UPC2933HF[PLC]</v>
          </cell>
          <cell r="BG248" t="str">
            <v>IC                       IC</v>
          </cell>
          <cell r="BH248" t="str">
            <v>PLC200Mｲｶﾞｲ ｼﾖｳｷﾝｼ 3ﾀﾝｼﾚｷﾞｭﾚｰﾀ OUT=3.3V 1A VDROP=1V TO-220(ISO)</v>
          </cell>
          <cell r="BI248">
            <v>20050521</v>
          </cell>
          <cell r="BJ248" t="str">
            <v>I</v>
          </cell>
          <cell r="BK248" t="str">
            <v>J</v>
          </cell>
          <cell r="BM248">
            <v>0</v>
          </cell>
        </row>
        <row r="249">
          <cell r="B249" t="str">
            <v>565Q134</v>
          </cell>
          <cell r="C249">
            <v>1710</v>
          </cell>
          <cell r="D249" t="str">
            <v>S2G</v>
          </cell>
          <cell r="F249">
            <v>0</v>
          </cell>
          <cell r="G249">
            <v>21</v>
          </cell>
          <cell r="H249" t="str">
            <v>ZDF</v>
          </cell>
          <cell r="I249" t="str">
            <v>M</v>
          </cell>
          <cell r="J249" t="str">
            <v>JF</v>
          </cell>
          <cell r="L249" t="str">
            <v>PC</v>
          </cell>
          <cell r="N249">
            <v>0</v>
          </cell>
          <cell r="O249">
            <v>0</v>
          </cell>
          <cell r="Q249">
            <v>0</v>
          </cell>
          <cell r="R249">
            <v>0</v>
          </cell>
          <cell r="T249" t="str">
            <v>2C</v>
          </cell>
          <cell r="U249" t="str">
            <v>P33</v>
          </cell>
          <cell r="V249" t="str">
            <v>I</v>
          </cell>
          <cell r="Y249">
            <v>45</v>
          </cell>
          <cell r="Z249">
            <v>5</v>
          </cell>
          <cell r="AA249" t="str">
            <v>X0</v>
          </cell>
          <cell r="AB249">
            <v>35</v>
          </cell>
          <cell r="AC249">
            <v>1</v>
          </cell>
          <cell r="AD249" t="str">
            <v>WB</v>
          </cell>
          <cell r="AE249">
            <v>1</v>
          </cell>
          <cell r="AF249">
            <v>0</v>
          </cell>
          <cell r="AG249">
            <v>0</v>
          </cell>
          <cell r="AJ249">
            <v>0</v>
          </cell>
          <cell r="AK249">
            <v>0</v>
          </cell>
          <cell r="AL249">
            <v>0</v>
          </cell>
          <cell r="AM249">
            <v>0</v>
          </cell>
          <cell r="AN249">
            <v>0</v>
          </cell>
          <cell r="AO249">
            <v>0</v>
          </cell>
          <cell r="AP249">
            <v>0</v>
          </cell>
          <cell r="AQ249">
            <v>0</v>
          </cell>
          <cell r="AR249">
            <v>0</v>
          </cell>
          <cell r="AS249">
            <v>0</v>
          </cell>
          <cell r="AT249">
            <v>0</v>
          </cell>
          <cell r="AU249">
            <v>0</v>
          </cell>
          <cell r="AV249">
            <v>0</v>
          </cell>
          <cell r="AZ249">
            <v>0</v>
          </cell>
          <cell r="BA249">
            <v>0</v>
          </cell>
          <cell r="BB249">
            <v>0</v>
          </cell>
          <cell r="BC249">
            <v>20041201</v>
          </cell>
          <cell r="BD249" t="str">
            <v>購入倉庫品</v>
          </cell>
          <cell r="BE249" t="str">
            <v>XC6201P182MR[PLC]</v>
          </cell>
          <cell r="BG249" t="str">
            <v>IC                       IC</v>
          </cell>
          <cell r="BH249" t="str">
            <v>PLC200Mｲｶﾞｲ ｼﾖｳｷﾝｼ VOLTAGE REGULATOR 1.8V SOT-25</v>
          </cell>
          <cell r="BI249">
            <v>20050521</v>
          </cell>
          <cell r="BJ249" t="str">
            <v>I</v>
          </cell>
          <cell r="BK249" t="str">
            <v>J</v>
          </cell>
          <cell r="BM249">
            <v>0</v>
          </cell>
        </row>
        <row r="250">
          <cell r="B250" t="str">
            <v>565R028</v>
          </cell>
          <cell r="C250">
            <v>1710</v>
          </cell>
          <cell r="D250" t="str">
            <v>S2G</v>
          </cell>
          <cell r="F250">
            <v>0</v>
          </cell>
          <cell r="G250">
            <v>21</v>
          </cell>
          <cell r="H250" t="str">
            <v>ZDF</v>
          </cell>
          <cell r="I250" t="str">
            <v>W</v>
          </cell>
          <cell r="J250" t="str">
            <v>JF</v>
          </cell>
          <cell r="L250" t="str">
            <v>PC</v>
          </cell>
          <cell r="N250">
            <v>0</v>
          </cell>
          <cell r="O250">
            <v>0</v>
          </cell>
          <cell r="Q250">
            <v>0</v>
          </cell>
          <cell r="R250">
            <v>0</v>
          </cell>
          <cell r="T250" t="str">
            <v>2C</v>
          </cell>
          <cell r="U250" t="str">
            <v>P33</v>
          </cell>
          <cell r="V250" t="str">
            <v>I</v>
          </cell>
          <cell r="Y250">
            <v>60</v>
          </cell>
          <cell r="Z250">
            <v>5</v>
          </cell>
          <cell r="AA250" t="str">
            <v>X0</v>
          </cell>
          <cell r="AB250">
            <v>27</v>
          </cell>
          <cell r="AC250">
            <v>1000</v>
          </cell>
          <cell r="AD250" t="str">
            <v>WB</v>
          </cell>
          <cell r="AE250">
            <v>1000</v>
          </cell>
          <cell r="AF250">
            <v>0</v>
          </cell>
          <cell r="AG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Z250">
            <v>0</v>
          </cell>
          <cell r="BA250">
            <v>0</v>
          </cell>
          <cell r="BB250">
            <v>0</v>
          </cell>
          <cell r="BC250">
            <v>20041201</v>
          </cell>
          <cell r="BD250" t="str">
            <v>購入倉庫品</v>
          </cell>
          <cell r="BE250" t="str">
            <v>LM1117MPX_ADJ[PLC]</v>
          </cell>
          <cell r="BG250" t="str">
            <v>IC                       IC</v>
          </cell>
          <cell r="BH250" t="str">
            <v>PLC200Mｲｶﾞｲ ｼﾖｳｷﾝｼ VOLTAGE REGULATOR 800MA ADJUST</v>
          </cell>
          <cell r="BI250">
            <v>20050521</v>
          </cell>
          <cell r="BJ250" t="str">
            <v>I</v>
          </cell>
          <cell r="BK250" t="str">
            <v>J</v>
          </cell>
          <cell r="BM250">
            <v>0</v>
          </cell>
        </row>
        <row r="251">
          <cell r="B251" t="str">
            <v>565R029</v>
          </cell>
          <cell r="C251">
            <v>1710</v>
          </cell>
          <cell r="D251" t="str">
            <v>S2G</v>
          </cell>
          <cell r="F251">
            <v>0</v>
          </cell>
          <cell r="G251">
            <v>21</v>
          </cell>
          <cell r="H251" t="str">
            <v>ZDF</v>
          </cell>
          <cell r="I251" t="str">
            <v>T</v>
          </cell>
          <cell r="J251" t="str">
            <v>JF</v>
          </cell>
          <cell r="L251" t="str">
            <v>PC</v>
          </cell>
          <cell r="N251">
            <v>0</v>
          </cell>
          <cell r="O251">
            <v>0</v>
          </cell>
          <cell r="Q251">
            <v>0</v>
          </cell>
          <cell r="R251">
            <v>0</v>
          </cell>
          <cell r="T251" t="str">
            <v>2C</v>
          </cell>
          <cell r="U251" t="str">
            <v>P33</v>
          </cell>
          <cell r="V251" t="str">
            <v>I</v>
          </cell>
          <cell r="Y251">
            <v>60</v>
          </cell>
          <cell r="Z251">
            <v>5</v>
          </cell>
          <cell r="AA251" t="str">
            <v>X0</v>
          </cell>
          <cell r="AB251">
            <v>320</v>
          </cell>
          <cell r="AC251">
            <v>0</v>
          </cell>
          <cell r="AD251" t="str">
            <v>WB</v>
          </cell>
          <cell r="AE251">
            <v>0</v>
          </cell>
          <cell r="AF251">
            <v>0</v>
          </cell>
          <cell r="AG251">
            <v>0</v>
          </cell>
          <cell r="AJ251">
            <v>0</v>
          </cell>
          <cell r="AK251">
            <v>0</v>
          </cell>
          <cell r="AL251">
            <v>0</v>
          </cell>
          <cell r="AM251">
            <v>0</v>
          </cell>
          <cell r="AN251">
            <v>0</v>
          </cell>
          <cell r="AO251">
            <v>0</v>
          </cell>
          <cell r="AP251">
            <v>0</v>
          </cell>
          <cell r="AQ251">
            <v>0</v>
          </cell>
          <cell r="AR251">
            <v>0</v>
          </cell>
          <cell r="AS251">
            <v>0</v>
          </cell>
          <cell r="AT251">
            <v>0</v>
          </cell>
          <cell r="AU251">
            <v>0</v>
          </cell>
          <cell r="AV251">
            <v>0</v>
          </cell>
          <cell r="AZ251">
            <v>0</v>
          </cell>
          <cell r="BA251">
            <v>0</v>
          </cell>
          <cell r="BB251">
            <v>0</v>
          </cell>
          <cell r="BC251">
            <v>20041201</v>
          </cell>
          <cell r="BD251" t="str">
            <v>購入倉庫品</v>
          </cell>
          <cell r="BE251" t="str">
            <v>LT1118CST-2.5[PLC]</v>
          </cell>
          <cell r="BG251" t="str">
            <v>IC                       IC</v>
          </cell>
          <cell r="BH251" t="str">
            <v>PLC200Mｲｶﾞｲ ｼﾖｳｷﾝｼ VOLTAGE REGULATOR 2V5 - 0.8A</v>
          </cell>
          <cell r="BI251">
            <v>20050521</v>
          </cell>
          <cell r="BJ251" t="str">
            <v>I</v>
          </cell>
          <cell r="BK251" t="str">
            <v>J</v>
          </cell>
          <cell r="BM251">
            <v>0</v>
          </cell>
        </row>
        <row r="252">
          <cell r="B252" t="str">
            <v>565R030</v>
          </cell>
          <cell r="C252">
            <v>1710</v>
          </cell>
          <cell r="D252" t="str">
            <v>S2G</v>
          </cell>
          <cell r="F252">
            <v>0</v>
          </cell>
          <cell r="G252">
            <v>21</v>
          </cell>
          <cell r="H252" t="str">
            <v>ZDF</v>
          </cell>
          <cell r="I252" t="str">
            <v>M</v>
          </cell>
          <cell r="J252" t="str">
            <v>JF</v>
          </cell>
          <cell r="L252" t="str">
            <v>PC</v>
          </cell>
          <cell r="N252">
            <v>0</v>
          </cell>
          <cell r="O252">
            <v>0</v>
          </cell>
          <cell r="Q252">
            <v>0</v>
          </cell>
          <cell r="R252">
            <v>0</v>
          </cell>
          <cell r="T252" t="str">
            <v>2C</v>
          </cell>
          <cell r="U252" t="str">
            <v>P41</v>
          </cell>
          <cell r="V252" t="str">
            <v>I</v>
          </cell>
          <cell r="Y252">
            <v>75</v>
          </cell>
          <cell r="Z252">
            <v>5</v>
          </cell>
          <cell r="AA252" t="str">
            <v>X0</v>
          </cell>
          <cell r="AB252">
            <v>34</v>
          </cell>
          <cell r="AC252">
            <v>1000</v>
          </cell>
          <cell r="AD252" t="str">
            <v>WB</v>
          </cell>
          <cell r="AE252">
            <v>1000</v>
          </cell>
          <cell r="AF252">
            <v>0</v>
          </cell>
          <cell r="AG252">
            <v>0</v>
          </cell>
          <cell r="AJ252">
            <v>0</v>
          </cell>
          <cell r="AK252">
            <v>0</v>
          </cell>
          <cell r="AL252">
            <v>0</v>
          </cell>
          <cell r="AM252">
            <v>0</v>
          </cell>
          <cell r="AN252">
            <v>0</v>
          </cell>
          <cell r="AO252">
            <v>0</v>
          </cell>
          <cell r="AP252">
            <v>0</v>
          </cell>
          <cell r="AQ252">
            <v>0</v>
          </cell>
          <cell r="AR252">
            <v>0</v>
          </cell>
          <cell r="AS252">
            <v>0</v>
          </cell>
          <cell r="AT252">
            <v>0</v>
          </cell>
          <cell r="AU252">
            <v>0</v>
          </cell>
          <cell r="AV252">
            <v>0</v>
          </cell>
          <cell r="AZ252">
            <v>0</v>
          </cell>
          <cell r="BA252">
            <v>0</v>
          </cell>
          <cell r="BB252">
            <v>0</v>
          </cell>
          <cell r="BC252">
            <v>20041201</v>
          </cell>
          <cell r="BD252" t="str">
            <v>購入倉庫品</v>
          </cell>
          <cell r="BE252" t="str">
            <v>LP3981ILD3.3/NOPB[PLC]</v>
          </cell>
          <cell r="BG252" t="str">
            <v>IC                       IC</v>
          </cell>
          <cell r="BH252" t="str">
            <v>PLC200Mｲｶﾞｲ ｼﾖｳｷﾝｼ 300MA ULTRA LOW-DROPOUT CMOS VOLTAGE REGULATOR</v>
          </cell>
          <cell r="BI252">
            <v>20050521</v>
          </cell>
          <cell r="BJ252" t="str">
            <v>I</v>
          </cell>
          <cell r="BK252" t="str">
            <v>J</v>
          </cell>
          <cell r="BM252">
            <v>0</v>
          </cell>
        </row>
        <row r="253">
          <cell r="B253" t="str">
            <v>565R302</v>
          </cell>
          <cell r="C253">
            <v>1710</v>
          </cell>
          <cell r="D253" t="str">
            <v>S2G</v>
          </cell>
          <cell r="F253">
            <v>0</v>
          </cell>
          <cell r="G253">
            <v>25</v>
          </cell>
          <cell r="H253" t="str">
            <v>ZDF</v>
          </cell>
          <cell r="I253" t="str">
            <v>W</v>
          </cell>
          <cell r="J253" t="str">
            <v>JA</v>
          </cell>
          <cell r="K253" t="str">
            <v>M1005</v>
          </cell>
          <cell r="L253" t="str">
            <v>PC</v>
          </cell>
          <cell r="N253">
            <v>0</v>
          </cell>
          <cell r="O253">
            <v>0</v>
          </cell>
          <cell r="Q253">
            <v>0</v>
          </cell>
          <cell r="R253">
            <v>0</v>
          </cell>
          <cell r="S253" t="str">
            <v>211PLC31</v>
          </cell>
          <cell r="T253" t="str">
            <v>2C</v>
          </cell>
          <cell r="U253" t="str">
            <v>P33</v>
          </cell>
          <cell r="V253" t="str">
            <v>I</v>
          </cell>
          <cell r="X253" t="str">
            <v>X</v>
          </cell>
          <cell r="Y253">
            <v>60</v>
          </cell>
          <cell r="Z253">
            <v>5</v>
          </cell>
          <cell r="AA253" t="str">
            <v>PD</v>
          </cell>
          <cell r="AB253">
            <v>27</v>
          </cell>
          <cell r="AC253">
            <v>1000</v>
          </cell>
          <cell r="AD253" t="str">
            <v>WB</v>
          </cell>
          <cell r="AE253">
            <v>1000</v>
          </cell>
          <cell r="AF253">
            <v>0</v>
          </cell>
          <cell r="AG253">
            <v>20041130</v>
          </cell>
          <cell r="AJ253">
            <v>1791</v>
          </cell>
          <cell r="AK253">
            <v>48357</v>
          </cell>
          <cell r="AL253">
            <v>1791</v>
          </cell>
          <cell r="AM253">
            <v>0</v>
          </cell>
          <cell r="AN253">
            <v>0</v>
          </cell>
          <cell r="AO253">
            <v>1800</v>
          </cell>
          <cell r="AP253">
            <v>48600</v>
          </cell>
          <cell r="AQ253">
            <v>0</v>
          </cell>
          <cell r="AR253">
            <v>0</v>
          </cell>
          <cell r="AS253">
            <v>0</v>
          </cell>
          <cell r="AT253">
            <v>32</v>
          </cell>
          <cell r="AU253">
            <v>6</v>
          </cell>
          <cell r="AV253">
            <v>0</v>
          </cell>
          <cell r="AZ253">
            <v>0</v>
          </cell>
          <cell r="BA253">
            <v>0</v>
          </cell>
          <cell r="BB253">
            <v>0</v>
          </cell>
          <cell r="BC253">
            <v>20041127</v>
          </cell>
          <cell r="BD253" t="str">
            <v>ロット制約品</v>
          </cell>
          <cell r="BE253" t="str">
            <v>LM1117MPX_ADJ</v>
          </cell>
          <cell r="BG253" t="str">
            <v>IC                       IC</v>
          </cell>
          <cell r="BH253" t="str">
            <v>VOLTAGE REGULATOR 800MA ADJUST</v>
          </cell>
          <cell r="BI253">
            <v>20050521</v>
          </cell>
          <cell r="BJ253" t="str">
            <v>J</v>
          </cell>
          <cell r="BK253" t="str">
            <v>J</v>
          </cell>
          <cell r="BM253">
            <v>0</v>
          </cell>
        </row>
        <row r="254">
          <cell r="B254" t="str">
            <v>565R305</v>
          </cell>
          <cell r="C254">
            <v>1710</v>
          </cell>
          <cell r="D254" t="str">
            <v>S2G</v>
          </cell>
          <cell r="F254">
            <v>0</v>
          </cell>
          <cell r="G254">
            <v>25</v>
          </cell>
          <cell r="H254" t="str">
            <v>ZDF</v>
          </cell>
          <cell r="I254" t="str">
            <v>T</v>
          </cell>
          <cell r="J254" t="str">
            <v>JF</v>
          </cell>
          <cell r="K254" t="str">
            <v>M1005</v>
          </cell>
          <cell r="L254" t="str">
            <v>PC</v>
          </cell>
          <cell r="N254">
            <v>0</v>
          </cell>
          <cell r="O254">
            <v>0</v>
          </cell>
          <cell r="Q254">
            <v>0</v>
          </cell>
          <cell r="R254">
            <v>0</v>
          </cell>
          <cell r="T254" t="str">
            <v>2C</v>
          </cell>
          <cell r="U254" t="str">
            <v>P33</v>
          </cell>
          <cell r="V254" t="str">
            <v>I</v>
          </cell>
          <cell r="X254" t="str">
            <v>X</v>
          </cell>
          <cell r="Y254">
            <v>56</v>
          </cell>
          <cell r="Z254">
            <v>5</v>
          </cell>
          <cell r="AA254" t="str">
            <v>PD</v>
          </cell>
          <cell r="AB254">
            <v>34</v>
          </cell>
          <cell r="AC254">
            <v>4500</v>
          </cell>
          <cell r="AD254" t="str">
            <v>WB</v>
          </cell>
          <cell r="AE254">
            <v>4500</v>
          </cell>
          <cell r="AF254">
            <v>0</v>
          </cell>
          <cell r="AG254">
            <v>20050510</v>
          </cell>
          <cell r="AJ254">
            <v>0</v>
          </cell>
          <cell r="AK254">
            <v>0</v>
          </cell>
          <cell r="AL254">
            <v>0</v>
          </cell>
          <cell r="AM254">
            <v>0</v>
          </cell>
          <cell r="AN254">
            <v>0</v>
          </cell>
          <cell r="AO254">
            <v>0</v>
          </cell>
          <cell r="AP254">
            <v>0</v>
          </cell>
          <cell r="AQ254">
            <v>0</v>
          </cell>
          <cell r="AR254">
            <v>0</v>
          </cell>
          <cell r="AS254">
            <v>4500</v>
          </cell>
          <cell r="AT254">
            <v>0</v>
          </cell>
          <cell r="AU254">
            <v>0</v>
          </cell>
          <cell r="AV254">
            <v>0</v>
          </cell>
          <cell r="AZ254">
            <v>0</v>
          </cell>
          <cell r="BA254">
            <v>0</v>
          </cell>
          <cell r="BB254">
            <v>0</v>
          </cell>
          <cell r="BC254">
            <v>20050507</v>
          </cell>
          <cell r="BD254" t="str">
            <v>ロット制約品</v>
          </cell>
          <cell r="BE254" t="str">
            <v>LP3981ILDX-3.3/NOPB [PLC]</v>
          </cell>
          <cell r="BG254" t="str">
            <v>IC                       IC</v>
          </cell>
          <cell r="BH254" t="str">
            <v>300MA ULTRA LOW-DROPOUT CMOS VOLTAGE REGULATOR</v>
          </cell>
          <cell r="BI254">
            <v>20050521</v>
          </cell>
          <cell r="BJ254" t="str">
            <v>I</v>
          </cell>
          <cell r="BK254" t="str">
            <v>J</v>
          </cell>
          <cell r="BM254">
            <v>0</v>
          </cell>
        </row>
        <row r="255">
          <cell r="B255" t="str">
            <v>566Y016</v>
          </cell>
          <cell r="C255">
            <v>1710</v>
          </cell>
          <cell r="D255" t="str">
            <v>S2G</v>
          </cell>
          <cell r="F255">
            <v>0</v>
          </cell>
          <cell r="G255">
            <v>21</v>
          </cell>
          <cell r="H255" t="str">
            <v>ZDF</v>
          </cell>
          <cell r="I255" t="str">
            <v>W</v>
          </cell>
          <cell r="J255" t="str">
            <v>JF</v>
          </cell>
          <cell r="L255" t="str">
            <v>PC</v>
          </cell>
          <cell r="N255">
            <v>0</v>
          </cell>
          <cell r="O255">
            <v>0</v>
          </cell>
          <cell r="Q255">
            <v>0</v>
          </cell>
          <cell r="R255">
            <v>0</v>
          </cell>
          <cell r="T255" t="str">
            <v>2C</v>
          </cell>
          <cell r="U255" t="str">
            <v>P37</v>
          </cell>
          <cell r="V255" t="str">
            <v>I</v>
          </cell>
          <cell r="Y255">
            <v>60</v>
          </cell>
          <cell r="Z255">
            <v>5</v>
          </cell>
          <cell r="AA255" t="str">
            <v>X0</v>
          </cell>
          <cell r="AB255">
            <v>630</v>
          </cell>
          <cell r="AC255">
            <v>1</v>
          </cell>
          <cell r="AD255" t="str">
            <v>WB</v>
          </cell>
          <cell r="AE255">
            <v>1</v>
          </cell>
          <cell r="AF255">
            <v>0</v>
          </cell>
          <cell r="AG255">
            <v>0</v>
          </cell>
          <cell r="AJ255">
            <v>0</v>
          </cell>
          <cell r="AK255">
            <v>0</v>
          </cell>
          <cell r="AL255">
            <v>0</v>
          </cell>
          <cell r="AM255">
            <v>0</v>
          </cell>
          <cell r="AN255">
            <v>0</v>
          </cell>
          <cell r="AO255">
            <v>0</v>
          </cell>
          <cell r="AP255">
            <v>0</v>
          </cell>
          <cell r="AQ255">
            <v>0</v>
          </cell>
          <cell r="AR255">
            <v>0</v>
          </cell>
          <cell r="AS255">
            <v>0</v>
          </cell>
          <cell r="AT255">
            <v>0</v>
          </cell>
          <cell r="AU255">
            <v>0</v>
          </cell>
          <cell r="AV255">
            <v>0</v>
          </cell>
          <cell r="AZ255">
            <v>0</v>
          </cell>
          <cell r="BA255">
            <v>0</v>
          </cell>
          <cell r="BB255">
            <v>0</v>
          </cell>
          <cell r="BC255">
            <v>20041201</v>
          </cell>
          <cell r="BD255" t="str">
            <v>購入倉庫品</v>
          </cell>
          <cell r="BE255" t="str">
            <v>RTL8150L[PLC]</v>
          </cell>
          <cell r="BG255" t="str">
            <v>IC                       IC</v>
          </cell>
          <cell r="BH255" t="str">
            <v>PLC200Mｲｶﾞｲ ｼﾖｳｷﾝｼ</v>
          </cell>
          <cell r="BI255">
            <v>20050521</v>
          </cell>
          <cell r="BJ255" t="str">
            <v>I</v>
          </cell>
          <cell r="BK255" t="str">
            <v>J</v>
          </cell>
          <cell r="BM255">
            <v>0</v>
          </cell>
        </row>
        <row r="256">
          <cell r="B256" t="str">
            <v>566Y017</v>
          </cell>
          <cell r="C256">
            <v>1710</v>
          </cell>
          <cell r="D256" t="str">
            <v>S2G</v>
          </cell>
          <cell r="F256">
            <v>0</v>
          </cell>
          <cell r="G256">
            <v>21</v>
          </cell>
          <cell r="H256" t="str">
            <v>ZDF</v>
          </cell>
          <cell r="I256" t="str">
            <v>M</v>
          </cell>
          <cell r="J256" t="str">
            <v>JF</v>
          </cell>
          <cell r="L256" t="str">
            <v>PC</v>
          </cell>
          <cell r="N256">
            <v>0</v>
          </cell>
          <cell r="O256">
            <v>0</v>
          </cell>
          <cell r="Q256">
            <v>0</v>
          </cell>
          <cell r="R256">
            <v>0</v>
          </cell>
          <cell r="T256" t="str">
            <v>2C</v>
          </cell>
          <cell r="U256" t="str">
            <v>P37</v>
          </cell>
          <cell r="V256" t="str">
            <v>I</v>
          </cell>
          <cell r="Y256">
            <v>60</v>
          </cell>
          <cell r="Z256">
            <v>5</v>
          </cell>
          <cell r="AA256" t="str">
            <v>X0</v>
          </cell>
          <cell r="AB256">
            <v>135</v>
          </cell>
          <cell r="AC256">
            <v>250</v>
          </cell>
          <cell r="AD256" t="str">
            <v>WB</v>
          </cell>
          <cell r="AE256">
            <v>250</v>
          </cell>
          <cell r="AF256">
            <v>0</v>
          </cell>
          <cell r="AG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Z256">
            <v>0</v>
          </cell>
          <cell r="BA256">
            <v>0</v>
          </cell>
          <cell r="BB256">
            <v>0</v>
          </cell>
          <cell r="BC256">
            <v>20041201</v>
          </cell>
          <cell r="BD256" t="str">
            <v>購入倉庫品</v>
          </cell>
          <cell r="BE256" t="str">
            <v>RTL8201BL[PLC]</v>
          </cell>
          <cell r="BG256" t="str">
            <v>IC                       IC</v>
          </cell>
          <cell r="BH256" t="str">
            <v>PLC200Mｲｶﾞｲ ｼﾖｳｷﾝｼ SINGLE 10/100 ETHERNET PHY</v>
          </cell>
          <cell r="BI256">
            <v>20050521</v>
          </cell>
          <cell r="BJ256" t="str">
            <v>I</v>
          </cell>
          <cell r="BK256" t="str">
            <v>J</v>
          </cell>
          <cell r="BM256">
            <v>0</v>
          </cell>
        </row>
        <row r="257">
          <cell r="B257" t="str">
            <v>566Y903</v>
          </cell>
          <cell r="C257">
            <v>1710</v>
          </cell>
          <cell r="D257" t="str">
            <v>S2G</v>
          </cell>
          <cell r="F257">
            <v>0</v>
          </cell>
          <cell r="G257">
            <v>25</v>
          </cell>
          <cell r="H257" t="str">
            <v>ZDF</v>
          </cell>
          <cell r="I257" t="str">
            <v>M</v>
          </cell>
          <cell r="J257" t="str">
            <v>JA</v>
          </cell>
          <cell r="K257" t="str">
            <v>M0060</v>
          </cell>
          <cell r="L257" t="str">
            <v>PC</v>
          </cell>
          <cell r="N257">
            <v>0</v>
          </cell>
          <cell r="O257">
            <v>0</v>
          </cell>
          <cell r="Q257">
            <v>0</v>
          </cell>
          <cell r="R257">
            <v>0</v>
          </cell>
          <cell r="S257" t="str">
            <v>211PLC36</v>
          </cell>
          <cell r="T257" t="str">
            <v>2C</v>
          </cell>
          <cell r="U257" t="str">
            <v>P37</v>
          </cell>
          <cell r="V257" t="str">
            <v>I</v>
          </cell>
          <cell r="X257" t="str">
            <v>X</v>
          </cell>
          <cell r="Y257">
            <v>60</v>
          </cell>
          <cell r="Z257">
            <v>5</v>
          </cell>
          <cell r="AA257" t="str">
            <v>PD</v>
          </cell>
          <cell r="AB257">
            <v>135</v>
          </cell>
          <cell r="AC257">
            <v>250</v>
          </cell>
          <cell r="AD257" t="str">
            <v>WB</v>
          </cell>
          <cell r="AE257">
            <v>250</v>
          </cell>
          <cell r="AF257">
            <v>0</v>
          </cell>
          <cell r="AG257">
            <v>20041124</v>
          </cell>
          <cell r="AJ257">
            <v>848</v>
          </cell>
          <cell r="AK257">
            <v>114480</v>
          </cell>
          <cell r="AL257">
            <v>848</v>
          </cell>
          <cell r="AM257">
            <v>0</v>
          </cell>
          <cell r="AN257">
            <v>0</v>
          </cell>
          <cell r="AO257">
            <v>848</v>
          </cell>
          <cell r="AP257">
            <v>114480</v>
          </cell>
          <cell r="AQ257">
            <v>73.67</v>
          </cell>
          <cell r="AR257">
            <v>36.83</v>
          </cell>
          <cell r="AS257">
            <v>0</v>
          </cell>
          <cell r="AT257">
            <v>20</v>
          </cell>
          <cell r="AU257">
            <v>10</v>
          </cell>
          <cell r="AV257">
            <v>0</v>
          </cell>
          <cell r="AZ257">
            <v>0</v>
          </cell>
          <cell r="BA257">
            <v>0</v>
          </cell>
          <cell r="BB257">
            <v>0</v>
          </cell>
          <cell r="BC257">
            <v>20041122</v>
          </cell>
          <cell r="BD257" t="str">
            <v>ロット制約品</v>
          </cell>
          <cell r="BE257" t="str">
            <v>RTL8201BL</v>
          </cell>
          <cell r="BG257" t="str">
            <v>IC                       IC</v>
          </cell>
          <cell r="BH257" t="str">
            <v>SINGLE 10/100 ETHERNET PHY</v>
          </cell>
          <cell r="BI257">
            <v>20050521</v>
          </cell>
          <cell r="BJ257" t="str">
            <v>J</v>
          </cell>
          <cell r="BK257" t="str">
            <v>J</v>
          </cell>
          <cell r="BM257">
            <v>0</v>
          </cell>
        </row>
        <row r="258">
          <cell r="B258" t="str">
            <v>566Y906</v>
          </cell>
          <cell r="C258">
            <v>1710</v>
          </cell>
          <cell r="D258" t="str">
            <v>S2G</v>
          </cell>
          <cell r="F258">
            <v>0</v>
          </cell>
          <cell r="G258">
            <v>25</v>
          </cell>
          <cell r="H258" t="str">
            <v>ZDF</v>
          </cell>
          <cell r="I258" t="str">
            <v>T</v>
          </cell>
          <cell r="J258" t="str">
            <v>JF</v>
          </cell>
          <cell r="L258" t="str">
            <v>PC</v>
          </cell>
          <cell r="N258">
            <v>0</v>
          </cell>
          <cell r="O258">
            <v>0</v>
          </cell>
          <cell r="Q258">
            <v>0</v>
          </cell>
          <cell r="R258">
            <v>0</v>
          </cell>
          <cell r="T258" t="str">
            <v>2C</v>
          </cell>
          <cell r="U258" t="str">
            <v>P49</v>
          </cell>
          <cell r="V258" t="str">
            <v>I</v>
          </cell>
          <cell r="X258" t="str">
            <v>X</v>
          </cell>
          <cell r="Y258">
            <v>60</v>
          </cell>
          <cell r="Z258">
            <v>5</v>
          </cell>
          <cell r="AA258" t="str">
            <v>PD</v>
          </cell>
          <cell r="AB258">
            <v>132</v>
          </cell>
          <cell r="AC258">
            <v>250</v>
          </cell>
          <cell r="AD258" t="str">
            <v>WB</v>
          </cell>
          <cell r="AE258">
            <v>250</v>
          </cell>
          <cell r="AF258">
            <v>0</v>
          </cell>
          <cell r="AG258">
            <v>0</v>
          </cell>
          <cell r="AJ258">
            <v>0</v>
          </cell>
          <cell r="AK258">
            <v>0</v>
          </cell>
          <cell r="AL258">
            <v>0</v>
          </cell>
          <cell r="AM258">
            <v>0</v>
          </cell>
          <cell r="AN258">
            <v>0</v>
          </cell>
          <cell r="AO258">
            <v>0</v>
          </cell>
          <cell r="AP258">
            <v>0</v>
          </cell>
          <cell r="AQ258">
            <v>0</v>
          </cell>
          <cell r="AR258">
            <v>0</v>
          </cell>
          <cell r="AS258">
            <v>0</v>
          </cell>
          <cell r="AT258">
            <v>0</v>
          </cell>
          <cell r="AU258">
            <v>0</v>
          </cell>
          <cell r="AV258">
            <v>0</v>
          </cell>
          <cell r="AZ258">
            <v>0</v>
          </cell>
          <cell r="BA258">
            <v>0</v>
          </cell>
          <cell r="BB258">
            <v>0</v>
          </cell>
          <cell r="BC258">
            <v>20050427</v>
          </cell>
          <cell r="BD258" t="str">
            <v>ロット制約品</v>
          </cell>
          <cell r="BE258" t="str">
            <v>RTL8201BL-LF</v>
          </cell>
          <cell r="BG258" t="str">
            <v>IC                       IC</v>
          </cell>
          <cell r="BH258" t="str">
            <v>SINGLE 10/100 ETHERNET PHY</v>
          </cell>
          <cell r="BI258">
            <v>20050521</v>
          </cell>
          <cell r="BJ258" t="str">
            <v>I</v>
          </cell>
          <cell r="BK258" t="str">
            <v>J</v>
          </cell>
          <cell r="BM258">
            <v>0</v>
          </cell>
        </row>
        <row r="259">
          <cell r="B259" t="str">
            <v>566Y907</v>
          </cell>
          <cell r="C259">
            <v>1710</v>
          </cell>
          <cell r="D259" t="str">
            <v>S2G</v>
          </cell>
          <cell r="F259">
            <v>0</v>
          </cell>
          <cell r="G259">
            <v>25</v>
          </cell>
          <cell r="H259" t="str">
            <v>ZDF</v>
          </cell>
          <cell r="I259" t="str">
            <v>T</v>
          </cell>
          <cell r="J259" t="str">
            <v>JF</v>
          </cell>
          <cell r="K259" t="str">
            <v>M0060</v>
          </cell>
          <cell r="L259" t="str">
            <v>PC</v>
          </cell>
          <cell r="N259">
            <v>0</v>
          </cell>
          <cell r="O259">
            <v>0</v>
          </cell>
          <cell r="Q259">
            <v>0</v>
          </cell>
          <cell r="R259">
            <v>0</v>
          </cell>
          <cell r="T259" t="str">
            <v>2C</v>
          </cell>
          <cell r="U259" t="str">
            <v>P49</v>
          </cell>
          <cell r="V259" t="str">
            <v>I</v>
          </cell>
          <cell r="X259" t="str">
            <v>X</v>
          </cell>
          <cell r="Y259">
            <v>75</v>
          </cell>
          <cell r="Z259">
            <v>5</v>
          </cell>
          <cell r="AA259" t="str">
            <v>PD</v>
          </cell>
          <cell r="AB259">
            <v>330</v>
          </cell>
          <cell r="AC259">
            <v>250</v>
          </cell>
          <cell r="AD259" t="str">
            <v>WB</v>
          </cell>
          <cell r="AE259">
            <v>250</v>
          </cell>
          <cell r="AF259">
            <v>0</v>
          </cell>
          <cell r="AG259">
            <v>20050510</v>
          </cell>
          <cell r="AJ259">
            <v>0</v>
          </cell>
          <cell r="AK259">
            <v>0</v>
          </cell>
          <cell r="AL259">
            <v>0</v>
          </cell>
          <cell r="AM259">
            <v>0</v>
          </cell>
          <cell r="AN259">
            <v>0</v>
          </cell>
          <cell r="AO259">
            <v>0</v>
          </cell>
          <cell r="AP259">
            <v>0</v>
          </cell>
          <cell r="AQ259">
            <v>0</v>
          </cell>
          <cell r="AR259">
            <v>0</v>
          </cell>
          <cell r="AS259">
            <v>250</v>
          </cell>
          <cell r="AT259">
            <v>0</v>
          </cell>
          <cell r="AU259">
            <v>0</v>
          </cell>
          <cell r="AV259">
            <v>0</v>
          </cell>
          <cell r="AZ259">
            <v>0</v>
          </cell>
          <cell r="BA259">
            <v>0</v>
          </cell>
          <cell r="BB259">
            <v>0</v>
          </cell>
          <cell r="BC259">
            <v>20050426</v>
          </cell>
          <cell r="BD259" t="str">
            <v>ロット制約品</v>
          </cell>
          <cell r="BE259" t="str">
            <v>RTL8150L-LF</v>
          </cell>
          <cell r="BG259" t="str">
            <v>IC                       IC</v>
          </cell>
          <cell r="BH259" t="str">
            <v>USB To FAST ETHERNET</v>
          </cell>
          <cell r="BI259">
            <v>20050521</v>
          </cell>
          <cell r="BJ259" t="str">
            <v>I</v>
          </cell>
          <cell r="BK259" t="str">
            <v>J</v>
          </cell>
          <cell r="BM259">
            <v>0</v>
          </cell>
        </row>
        <row r="260">
          <cell r="B260" t="str">
            <v>566Y909</v>
          </cell>
          <cell r="C260">
            <v>1710</v>
          </cell>
          <cell r="D260" t="str">
            <v>S2G</v>
          </cell>
          <cell r="F260">
            <v>0</v>
          </cell>
          <cell r="G260">
            <v>25</v>
          </cell>
          <cell r="H260" t="str">
            <v>ZDF</v>
          </cell>
          <cell r="I260" t="str">
            <v>T</v>
          </cell>
          <cell r="J260" t="str">
            <v>JF</v>
          </cell>
          <cell r="K260" t="str">
            <v>M0060</v>
          </cell>
          <cell r="L260" t="str">
            <v>PC</v>
          </cell>
          <cell r="N260">
            <v>0</v>
          </cell>
          <cell r="O260">
            <v>0</v>
          </cell>
          <cell r="Q260">
            <v>0</v>
          </cell>
          <cell r="R260">
            <v>0</v>
          </cell>
          <cell r="T260" t="str">
            <v>2C</v>
          </cell>
          <cell r="U260" t="str">
            <v>P49</v>
          </cell>
          <cell r="V260" t="str">
            <v>I</v>
          </cell>
          <cell r="X260" t="str">
            <v>X</v>
          </cell>
          <cell r="Y260">
            <v>60</v>
          </cell>
          <cell r="Z260">
            <v>5</v>
          </cell>
          <cell r="AA260" t="str">
            <v>PD</v>
          </cell>
          <cell r="AB260">
            <v>116</v>
          </cell>
          <cell r="AC260">
            <v>250</v>
          </cell>
          <cell r="AD260" t="str">
            <v>WB</v>
          </cell>
          <cell r="AE260">
            <v>250</v>
          </cell>
          <cell r="AF260">
            <v>0</v>
          </cell>
          <cell r="AG260">
            <v>20050510</v>
          </cell>
          <cell r="AJ260">
            <v>0</v>
          </cell>
          <cell r="AK260">
            <v>0</v>
          </cell>
          <cell r="AL260">
            <v>0</v>
          </cell>
          <cell r="AM260">
            <v>0</v>
          </cell>
          <cell r="AN260">
            <v>0</v>
          </cell>
          <cell r="AO260">
            <v>0</v>
          </cell>
          <cell r="AP260">
            <v>0</v>
          </cell>
          <cell r="AQ260">
            <v>0</v>
          </cell>
          <cell r="AR260">
            <v>0</v>
          </cell>
          <cell r="AS260">
            <v>250</v>
          </cell>
          <cell r="AT260">
            <v>0</v>
          </cell>
          <cell r="AU260">
            <v>0</v>
          </cell>
          <cell r="AV260">
            <v>0</v>
          </cell>
          <cell r="AZ260">
            <v>0</v>
          </cell>
          <cell r="BA260">
            <v>0</v>
          </cell>
          <cell r="BB260">
            <v>0</v>
          </cell>
          <cell r="BC260">
            <v>20050426</v>
          </cell>
          <cell r="BD260" t="str">
            <v>ロット制約品</v>
          </cell>
          <cell r="BE260" t="str">
            <v>RTL8201CP-VD-LF</v>
          </cell>
          <cell r="BG260" t="str">
            <v>IC                       IC</v>
          </cell>
          <cell r="BH260" t="str">
            <v>SINGLE 10/100 ETHERNET PHY</v>
          </cell>
          <cell r="BI260">
            <v>20050521</v>
          </cell>
          <cell r="BJ260" t="str">
            <v>I</v>
          </cell>
          <cell r="BK260" t="str">
            <v>J</v>
          </cell>
          <cell r="BM260">
            <v>0</v>
          </cell>
        </row>
        <row r="261">
          <cell r="B261" t="str">
            <v>573Q010</v>
          </cell>
          <cell r="C261">
            <v>1710</v>
          </cell>
          <cell r="D261" t="str">
            <v>S2G</v>
          </cell>
          <cell r="F261">
            <v>0</v>
          </cell>
          <cell r="G261">
            <v>21</v>
          </cell>
          <cell r="H261" t="str">
            <v>ZDF</v>
          </cell>
          <cell r="I261" t="str">
            <v>M</v>
          </cell>
          <cell r="J261" t="str">
            <v>JF</v>
          </cell>
          <cell r="L261" t="str">
            <v>PC</v>
          </cell>
          <cell r="N261">
            <v>0</v>
          </cell>
          <cell r="O261">
            <v>0</v>
          </cell>
          <cell r="Q261">
            <v>0</v>
          </cell>
          <cell r="R261">
            <v>0</v>
          </cell>
          <cell r="T261" t="str">
            <v>2C</v>
          </cell>
          <cell r="U261" t="str">
            <v>M91</v>
          </cell>
          <cell r="V261" t="str">
            <v>I</v>
          </cell>
          <cell r="Y261">
            <v>60</v>
          </cell>
          <cell r="Z261">
            <v>5</v>
          </cell>
          <cell r="AA261" t="str">
            <v>X0</v>
          </cell>
          <cell r="AB261">
            <v>44.37</v>
          </cell>
          <cell r="AC261">
            <v>0</v>
          </cell>
          <cell r="AD261" t="str">
            <v>WB</v>
          </cell>
          <cell r="AE261">
            <v>0</v>
          </cell>
          <cell r="AF261">
            <v>0</v>
          </cell>
          <cell r="AG261">
            <v>0</v>
          </cell>
          <cell r="AJ261">
            <v>0</v>
          </cell>
          <cell r="AK261">
            <v>0</v>
          </cell>
          <cell r="AL261">
            <v>0</v>
          </cell>
          <cell r="AM261">
            <v>0</v>
          </cell>
          <cell r="AN261">
            <v>0</v>
          </cell>
          <cell r="AO261">
            <v>0</v>
          </cell>
          <cell r="AP261">
            <v>0</v>
          </cell>
          <cell r="AQ261">
            <v>0</v>
          </cell>
          <cell r="AR261">
            <v>0</v>
          </cell>
          <cell r="AS261">
            <v>0</v>
          </cell>
          <cell r="AT261">
            <v>0</v>
          </cell>
          <cell r="AU261">
            <v>0</v>
          </cell>
          <cell r="AV261">
            <v>0</v>
          </cell>
          <cell r="AZ261">
            <v>0</v>
          </cell>
          <cell r="BA261">
            <v>0</v>
          </cell>
          <cell r="BB261">
            <v>0</v>
          </cell>
          <cell r="BC261">
            <v>20041201</v>
          </cell>
          <cell r="BD261" t="str">
            <v>購入倉庫品</v>
          </cell>
          <cell r="BE261" t="str">
            <v>PGB0010603[PLC]</v>
          </cell>
          <cell r="BG261" t="str">
            <v>ﾊﾞﾘｽﾀ                    VARISTOR</v>
          </cell>
          <cell r="BH261" t="str">
            <v>PLCｲｶﾞｲ ｼﾖｳｷﾝｼ ﾊﾞﾘｽﾀ(ESD SUPPRESSOR)TRIGGER VOLTAGE=1000V CLAMPING VOLTAGE=150V</v>
          </cell>
          <cell r="BI261">
            <v>20050521</v>
          </cell>
          <cell r="BJ261" t="str">
            <v>I</v>
          </cell>
          <cell r="BK261" t="str">
            <v>J</v>
          </cell>
          <cell r="BM261">
            <v>0</v>
          </cell>
        </row>
        <row r="262">
          <cell r="B262" t="str">
            <v>573Q011</v>
          </cell>
          <cell r="C262">
            <v>1710</v>
          </cell>
          <cell r="D262" t="str">
            <v>S2G</v>
          </cell>
          <cell r="F262">
            <v>0</v>
          </cell>
          <cell r="G262">
            <v>21</v>
          </cell>
          <cell r="H262" t="str">
            <v>ZDF</v>
          </cell>
          <cell r="I262" t="str">
            <v>M</v>
          </cell>
          <cell r="J262" t="str">
            <v>JF</v>
          </cell>
          <cell r="L262" t="str">
            <v>PC</v>
          </cell>
          <cell r="N262">
            <v>0</v>
          </cell>
          <cell r="O262">
            <v>0</v>
          </cell>
          <cell r="Q262">
            <v>0</v>
          </cell>
          <cell r="R262">
            <v>0</v>
          </cell>
          <cell r="T262" t="str">
            <v>2C</v>
          </cell>
          <cell r="U262" t="str">
            <v>L29</v>
          </cell>
          <cell r="V262" t="str">
            <v>I</v>
          </cell>
          <cell r="Y262">
            <v>90</v>
          </cell>
          <cell r="Z262">
            <v>5</v>
          </cell>
          <cell r="AA262" t="str">
            <v>X0</v>
          </cell>
          <cell r="AB262">
            <v>20</v>
          </cell>
          <cell r="AC262">
            <v>0</v>
          </cell>
          <cell r="AD262" t="str">
            <v>WB</v>
          </cell>
          <cell r="AE262">
            <v>0</v>
          </cell>
          <cell r="AF262">
            <v>0</v>
          </cell>
          <cell r="AG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Z262">
            <v>0</v>
          </cell>
          <cell r="BA262">
            <v>0</v>
          </cell>
          <cell r="BB262">
            <v>0</v>
          </cell>
          <cell r="BC262">
            <v>20041201</v>
          </cell>
          <cell r="BD262" t="str">
            <v>購入倉庫品</v>
          </cell>
          <cell r="BE262" t="str">
            <v>V26MLA0603A[PLC]</v>
          </cell>
          <cell r="BG262" t="str">
            <v>ﾊﾞﾘｽﾀ                    VARISTOR</v>
          </cell>
          <cell r="BH262" t="str">
            <v>PLC200Mｲｶﾞｲ ｼﾖｳｷﾝｼ ESD M-LAYER SUPPRESOR 26V 1.6X0.8MM</v>
          </cell>
          <cell r="BI262">
            <v>20050521</v>
          </cell>
          <cell r="BJ262" t="str">
            <v>I</v>
          </cell>
          <cell r="BK262" t="str">
            <v>J</v>
          </cell>
          <cell r="BM262">
            <v>0</v>
          </cell>
        </row>
        <row r="263">
          <cell r="B263" t="str">
            <v>573Q012</v>
          </cell>
          <cell r="C263">
            <v>1710</v>
          </cell>
          <cell r="D263" t="str">
            <v>S2G</v>
          </cell>
          <cell r="F263">
            <v>0</v>
          </cell>
          <cell r="G263">
            <v>21</v>
          </cell>
          <cell r="H263" t="str">
            <v>ZDF</v>
          </cell>
          <cell r="I263" t="str">
            <v>M</v>
          </cell>
          <cell r="J263" t="str">
            <v>JF</v>
          </cell>
          <cell r="L263" t="str">
            <v>PC</v>
          </cell>
          <cell r="N263">
            <v>0</v>
          </cell>
          <cell r="O263">
            <v>0</v>
          </cell>
          <cell r="Q263">
            <v>0</v>
          </cell>
          <cell r="R263">
            <v>0</v>
          </cell>
          <cell r="T263" t="str">
            <v>2C</v>
          </cell>
          <cell r="U263" t="str">
            <v>M91</v>
          </cell>
          <cell r="V263" t="str">
            <v>I</v>
          </cell>
          <cell r="Y263">
            <v>60</v>
          </cell>
          <cell r="Z263">
            <v>5</v>
          </cell>
          <cell r="AA263" t="str">
            <v>X0</v>
          </cell>
          <cell r="AB263">
            <v>30</v>
          </cell>
          <cell r="AC263">
            <v>0</v>
          </cell>
          <cell r="AD263" t="str">
            <v>WB</v>
          </cell>
          <cell r="AE263">
            <v>0</v>
          </cell>
          <cell r="AF263">
            <v>0</v>
          </cell>
          <cell r="AG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Z263">
            <v>0</v>
          </cell>
          <cell r="BA263">
            <v>0</v>
          </cell>
          <cell r="BB263">
            <v>0</v>
          </cell>
          <cell r="BC263">
            <v>20041201</v>
          </cell>
          <cell r="BD263" t="str">
            <v>購入倉庫品</v>
          </cell>
          <cell r="BE263" t="str">
            <v>V5.5MLA0603[PLC]</v>
          </cell>
          <cell r="BG263" t="str">
            <v>ﾊﾞﾘｽﾀ                    VARISTOR</v>
          </cell>
          <cell r="BH263" t="str">
            <v>PLC200Mｲｶﾞｲ ｼﾖｳｷﾝｼ ﾊﾞﾘｽﾀ VM=5.5VDC ITM=30A WTM=0.1</v>
          </cell>
          <cell r="BI263">
            <v>20050521</v>
          </cell>
          <cell r="BJ263" t="str">
            <v>I</v>
          </cell>
          <cell r="BK263" t="str">
            <v>J</v>
          </cell>
          <cell r="BM263">
            <v>0</v>
          </cell>
        </row>
        <row r="264">
          <cell r="B264" t="str">
            <v>578SF51</v>
          </cell>
          <cell r="C264">
            <v>1710</v>
          </cell>
          <cell r="D264" t="str">
            <v>S2G</v>
          </cell>
          <cell r="F264">
            <v>0</v>
          </cell>
          <cell r="G264">
            <v>21</v>
          </cell>
          <cell r="H264" t="str">
            <v>ZDF</v>
          </cell>
          <cell r="I264" t="str">
            <v>W</v>
          </cell>
          <cell r="J264" t="str">
            <v>JF</v>
          </cell>
          <cell r="L264" t="str">
            <v>PC</v>
          </cell>
          <cell r="N264">
            <v>0</v>
          </cell>
          <cell r="O264">
            <v>0</v>
          </cell>
          <cell r="Q264">
            <v>0</v>
          </cell>
          <cell r="R264">
            <v>0</v>
          </cell>
          <cell r="T264" t="str">
            <v>2C</v>
          </cell>
          <cell r="U264" t="str">
            <v>N34</v>
          </cell>
          <cell r="V264" t="str">
            <v>I</v>
          </cell>
          <cell r="Y264">
            <v>60</v>
          </cell>
          <cell r="Z264">
            <v>5</v>
          </cell>
          <cell r="AA264" t="str">
            <v>X0</v>
          </cell>
          <cell r="AB264">
            <v>10</v>
          </cell>
          <cell r="AC264">
            <v>3000</v>
          </cell>
          <cell r="AD264" t="str">
            <v>WB</v>
          </cell>
          <cell r="AE264">
            <v>3000</v>
          </cell>
          <cell r="AF264">
            <v>0</v>
          </cell>
          <cell r="AG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Z264">
            <v>0</v>
          </cell>
          <cell r="BA264">
            <v>0</v>
          </cell>
          <cell r="BB264">
            <v>0</v>
          </cell>
          <cell r="BC264">
            <v>20041201</v>
          </cell>
          <cell r="BD264" t="str">
            <v>購入倉庫品</v>
          </cell>
          <cell r="BE264" t="str">
            <v>RJU003N03-T106[PLC]</v>
          </cell>
          <cell r="BG264" t="str">
            <v>MOSFET                   MOSFET</v>
          </cell>
          <cell r="BH264" t="str">
            <v>PLC200Mｲｶﾞｲ ｼﾖｳｷﾝｼ NCH 30V 300MA VTH=0.8-1.5V 1.9OHMMAX@2.5V SC70 ﾘｰﾙ</v>
          </cell>
          <cell r="BI264">
            <v>20050521</v>
          </cell>
          <cell r="BJ264" t="str">
            <v>I</v>
          </cell>
          <cell r="BK264" t="str">
            <v>J</v>
          </cell>
          <cell r="BM264">
            <v>0</v>
          </cell>
        </row>
        <row r="265">
          <cell r="B265" t="str">
            <v>578SF52</v>
          </cell>
          <cell r="C265">
            <v>1710</v>
          </cell>
          <cell r="D265" t="str">
            <v>S2G</v>
          </cell>
          <cell r="F265">
            <v>0</v>
          </cell>
          <cell r="G265">
            <v>21</v>
          </cell>
          <cell r="H265" t="str">
            <v>ZDF</v>
          </cell>
          <cell r="I265" t="str">
            <v>H</v>
          </cell>
          <cell r="J265" t="str">
            <v>JF</v>
          </cell>
          <cell r="L265" t="str">
            <v>PC</v>
          </cell>
          <cell r="N265">
            <v>0</v>
          </cell>
          <cell r="O265">
            <v>0</v>
          </cell>
          <cell r="Q265">
            <v>0</v>
          </cell>
          <cell r="R265">
            <v>0</v>
          </cell>
          <cell r="T265" t="str">
            <v>2C</v>
          </cell>
          <cell r="U265" t="str">
            <v>N34</v>
          </cell>
          <cell r="V265" t="str">
            <v>I</v>
          </cell>
          <cell r="Y265">
            <v>45</v>
          </cell>
          <cell r="Z265">
            <v>5</v>
          </cell>
          <cell r="AA265" t="str">
            <v>X0</v>
          </cell>
          <cell r="AB265">
            <v>42</v>
          </cell>
          <cell r="AC265">
            <v>2500</v>
          </cell>
          <cell r="AD265" t="str">
            <v>WB</v>
          </cell>
          <cell r="AE265">
            <v>2500</v>
          </cell>
          <cell r="AF265">
            <v>0</v>
          </cell>
          <cell r="AG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Z265">
            <v>0</v>
          </cell>
          <cell r="BA265">
            <v>0</v>
          </cell>
          <cell r="BB265">
            <v>0</v>
          </cell>
          <cell r="BC265">
            <v>20041201</v>
          </cell>
          <cell r="BD265" t="str">
            <v>購入倉庫品</v>
          </cell>
          <cell r="BE265" t="str">
            <v>RSS125N03-TB[PLC]</v>
          </cell>
          <cell r="BG265" t="str">
            <v>MOSFET                   MOSFET</v>
          </cell>
          <cell r="BH265" t="str">
            <v>PLC200Mｲｶﾞｲ ｼﾖｳｷﾝｼ NCH 30V 12.5A VTH=1-2.5V 11.8MOHMMAX@4.5V SOP8 ﾘｰﾙ</v>
          </cell>
          <cell r="BI265">
            <v>20050521</v>
          </cell>
          <cell r="BJ265" t="str">
            <v>I</v>
          </cell>
          <cell r="BK265" t="str">
            <v>J</v>
          </cell>
          <cell r="BM265">
            <v>0</v>
          </cell>
        </row>
        <row r="266">
          <cell r="B266" t="str">
            <v>578SF53</v>
          </cell>
          <cell r="C266">
            <v>1710</v>
          </cell>
          <cell r="D266" t="str">
            <v>S2G</v>
          </cell>
          <cell r="F266">
            <v>0</v>
          </cell>
          <cell r="G266">
            <v>21</v>
          </cell>
          <cell r="H266" t="str">
            <v>ZDF</v>
          </cell>
          <cell r="I266" t="str">
            <v>W</v>
          </cell>
          <cell r="J266" t="str">
            <v>JF</v>
          </cell>
          <cell r="L266" t="str">
            <v>PC</v>
          </cell>
          <cell r="N266">
            <v>0</v>
          </cell>
          <cell r="O266">
            <v>0</v>
          </cell>
          <cell r="Q266">
            <v>0</v>
          </cell>
          <cell r="R266">
            <v>0</v>
          </cell>
          <cell r="T266" t="str">
            <v>2C</v>
          </cell>
          <cell r="U266" t="str">
            <v>N32</v>
          </cell>
          <cell r="V266" t="str">
            <v>I</v>
          </cell>
          <cell r="Y266">
            <v>45</v>
          </cell>
          <cell r="Z266">
            <v>5</v>
          </cell>
          <cell r="AA266" t="str">
            <v>X0</v>
          </cell>
          <cell r="AB266">
            <v>18.3</v>
          </cell>
          <cell r="AC266">
            <v>700</v>
          </cell>
          <cell r="AD266" t="str">
            <v>WB</v>
          </cell>
          <cell r="AE266">
            <v>700</v>
          </cell>
          <cell r="AF266">
            <v>0</v>
          </cell>
          <cell r="AG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Z266">
            <v>0</v>
          </cell>
          <cell r="BA266">
            <v>0</v>
          </cell>
          <cell r="BB266">
            <v>0</v>
          </cell>
          <cell r="BC266">
            <v>20041201</v>
          </cell>
          <cell r="BD266" t="str">
            <v>購入倉庫品</v>
          </cell>
          <cell r="BE266" t="str">
            <v>2SA1552S-TL[PLC]</v>
          </cell>
          <cell r="BG266" t="str">
            <v>ﾃﾞｨｽｸﾘｰﾄ                 DISCRITE</v>
          </cell>
          <cell r="BH266" t="str">
            <v>PLC200Mｲｶﾞｲ ｼﾖｳｷﾝｼ VCBO=-180V VCEO=-160V IC=-1.5A</v>
          </cell>
          <cell r="BI266">
            <v>20050521</v>
          </cell>
          <cell r="BJ266" t="str">
            <v>I</v>
          </cell>
          <cell r="BK266" t="str">
            <v>J</v>
          </cell>
          <cell r="BM266">
            <v>0</v>
          </cell>
        </row>
        <row r="267">
          <cell r="B267" t="str">
            <v>578SF54</v>
          </cell>
          <cell r="C267">
            <v>1710</v>
          </cell>
          <cell r="D267" t="str">
            <v>S2G</v>
          </cell>
          <cell r="F267">
            <v>0</v>
          </cell>
          <cell r="G267">
            <v>21</v>
          </cell>
          <cell r="H267" t="str">
            <v>ZDF</v>
          </cell>
          <cell r="I267" t="str">
            <v>W</v>
          </cell>
          <cell r="J267" t="str">
            <v>JF</v>
          </cell>
          <cell r="L267" t="str">
            <v>PC</v>
          </cell>
          <cell r="N267">
            <v>0</v>
          </cell>
          <cell r="O267">
            <v>0</v>
          </cell>
          <cell r="Q267">
            <v>0</v>
          </cell>
          <cell r="R267">
            <v>0</v>
          </cell>
          <cell r="T267" t="str">
            <v>2C</v>
          </cell>
          <cell r="U267" t="str">
            <v>N42</v>
          </cell>
          <cell r="V267" t="str">
            <v>I</v>
          </cell>
          <cell r="Y267">
            <v>60</v>
          </cell>
          <cell r="Z267">
            <v>5</v>
          </cell>
          <cell r="AA267" t="str">
            <v>X0</v>
          </cell>
          <cell r="AB267">
            <v>29.5</v>
          </cell>
          <cell r="AC267">
            <v>1000</v>
          </cell>
          <cell r="AD267" t="str">
            <v>WB</v>
          </cell>
          <cell r="AE267">
            <v>1000</v>
          </cell>
          <cell r="AF267">
            <v>0</v>
          </cell>
          <cell r="AG267">
            <v>0</v>
          </cell>
          <cell r="AJ267">
            <v>0</v>
          </cell>
          <cell r="AK267">
            <v>0</v>
          </cell>
          <cell r="AL267">
            <v>0</v>
          </cell>
          <cell r="AM267">
            <v>0</v>
          </cell>
          <cell r="AN267">
            <v>0</v>
          </cell>
          <cell r="AO267">
            <v>0</v>
          </cell>
          <cell r="AP267">
            <v>0</v>
          </cell>
          <cell r="AQ267">
            <v>0</v>
          </cell>
          <cell r="AR267">
            <v>0</v>
          </cell>
          <cell r="AS267">
            <v>0</v>
          </cell>
          <cell r="AT267">
            <v>0</v>
          </cell>
          <cell r="AU267">
            <v>0</v>
          </cell>
          <cell r="AV267">
            <v>0</v>
          </cell>
          <cell r="AZ267">
            <v>0</v>
          </cell>
          <cell r="BA267">
            <v>0</v>
          </cell>
          <cell r="BB267">
            <v>0</v>
          </cell>
          <cell r="BC267">
            <v>20041201</v>
          </cell>
          <cell r="BD267" t="str">
            <v>購入倉庫品</v>
          </cell>
          <cell r="BE267" t="str">
            <v>M2FH3-7063[PLC]</v>
          </cell>
          <cell r="BG267" t="str">
            <v>ﾀﾞｲｵｰﾄﾞ                  DIODE</v>
          </cell>
          <cell r="BH267" t="str">
            <v>PLC200Mｲｶﾞｲ ｼﾖｳｷﾝｼ ｼｮｯﾄｷｰﾊﾞﾘｱ ｼﾝｸﾞﾙ 30V 6A VF=0.3VMAX@2A SMD5.1X3.75 ﾃｰﾋﾟﾝｸﾞ</v>
          </cell>
          <cell r="BI267">
            <v>20050521</v>
          </cell>
          <cell r="BJ267" t="str">
            <v>I</v>
          </cell>
          <cell r="BK267" t="str">
            <v>J</v>
          </cell>
          <cell r="BM267">
            <v>0</v>
          </cell>
        </row>
        <row r="268">
          <cell r="B268" t="str">
            <v>578T112</v>
          </cell>
          <cell r="C268">
            <v>1710</v>
          </cell>
          <cell r="D268" t="str">
            <v>S2G</v>
          </cell>
          <cell r="F268">
            <v>0</v>
          </cell>
          <cell r="G268">
            <v>25</v>
          </cell>
          <cell r="H268" t="str">
            <v>ZDF</v>
          </cell>
          <cell r="I268" t="str">
            <v>M</v>
          </cell>
          <cell r="J268" t="str">
            <v>JB</v>
          </cell>
          <cell r="K268" t="str">
            <v>M3171</v>
          </cell>
          <cell r="L268" t="str">
            <v>PC</v>
          </cell>
          <cell r="N268">
            <v>0</v>
          </cell>
          <cell r="O268">
            <v>0</v>
          </cell>
          <cell r="Q268">
            <v>0</v>
          </cell>
          <cell r="R268">
            <v>0</v>
          </cell>
          <cell r="S268" t="str">
            <v>211RT243</v>
          </cell>
          <cell r="T268" t="str">
            <v>2C</v>
          </cell>
          <cell r="U268" t="str">
            <v>N52</v>
          </cell>
          <cell r="V268" t="str">
            <v>I</v>
          </cell>
          <cell r="X268" t="str">
            <v>X</v>
          </cell>
          <cell r="Y268">
            <v>45</v>
          </cell>
          <cell r="Z268">
            <v>5</v>
          </cell>
          <cell r="AA268" t="str">
            <v>PD</v>
          </cell>
          <cell r="AB268">
            <v>7.5</v>
          </cell>
          <cell r="AC268">
            <v>3000</v>
          </cell>
          <cell r="AD268" t="str">
            <v>WB</v>
          </cell>
          <cell r="AE268">
            <v>3000</v>
          </cell>
          <cell r="AF268">
            <v>0</v>
          </cell>
          <cell r="AG268">
            <v>20050323</v>
          </cell>
          <cell r="AJ268">
            <v>2100</v>
          </cell>
          <cell r="AK268">
            <v>15750</v>
          </cell>
          <cell r="AL268">
            <v>2100</v>
          </cell>
          <cell r="AM268">
            <v>0</v>
          </cell>
          <cell r="AN268">
            <v>0</v>
          </cell>
          <cell r="AO268">
            <v>2100</v>
          </cell>
          <cell r="AP268">
            <v>15750</v>
          </cell>
          <cell r="AQ268">
            <v>2250</v>
          </cell>
          <cell r="AR268">
            <v>1125</v>
          </cell>
          <cell r="AS268">
            <v>2400</v>
          </cell>
          <cell r="AT268">
            <v>0</v>
          </cell>
          <cell r="AU268">
            <v>60</v>
          </cell>
          <cell r="AV268">
            <v>0</v>
          </cell>
          <cell r="AW268">
            <v>20050516</v>
          </cell>
          <cell r="AZ268">
            <v>0</v>
          </cell>
          <cell r="BA268">
            <v>0</v>
          </cell>
          <cell r="BB268">
            <v>0</v>
          </cell>
          <cell r="BC268">
            <v>20041122</v>
          </cell>
          <cell r="BD268" t="str">
            <v>ロット制約品</v>
          </cell>
          <cell r="BE268" t="str">
            <v>SML-A10MTT86N</v>
          </cell>
          <cell r="BG268" t="str">
            <v>ﾊｯｺｳﾀﾞｲｵｰﾄﾞ              LED</v>
          </cell>
          <cell r="BH268" t="str">
            <v>ｻｲﾄﾞﾋﾞｭｰ ﾐﾄﾞﾘ VF=2.2V IF=20MA 14-28MCD ﾁｯﾌﾟﾃ-ﾋﾟﾝｸﾞ</v>
          </cell>
          <cell r="BI268">
            <v>20050521</v>
          </cell>
          <cell r="BJ268" t="str">
            <v>J</v>
          </cell>
          <cell r="BK268" t="str">
            <v>J</v>
          </cell>
          <cell r="BM268">
            <v>0</v>
          </cell>
        </row>
        <row r="269">
          <cell r="B269" t="str">
            <v>578T113</v>
          </cell>
          <cell r="C269">
            <v>1710</v>
          </cell>
          <cell r="D269" t="str">
            <v>S2G</v>
          </cell>
          <cell r="F269">
            <v>0</v>
          </cell>
          <cell r="G269">
            <v>25</v>
          </cell>
          <cell r="H269" t="str">
            <v>ZDF</v>
          </cell>
          <cell r="I269" t="str">
            <v>W</v>
          </cell>
          <cell r="J269" t="str">
            <v>JJ</v>
          </cell>
          <cell r="K269" t="str">
            <v>M0736</v>
          </cell>
          <cell r="L269" t="str">
            <v>PC</v>
          </cell>
          <cell r="N269">
            <v>0</v>
          </cell>
          <cell r="O269">
            <v>0</v>
          </cell>
          <cell r="Q269">
            <v>0</v>
          </cell>
          <cell r="R269">
            <v>0</v>
          </cell>
          <cell r="S269">
            <v>211524004</v>
          </cell>
          <cell r="T269" t="str">
            <v>2C</v>
          </cell>
          <cell r="U269" t="str">
            <v>N51</v>
          </cell>
          <cell r="V269" t="str">
            <v>I</v>
          </cell>
          <cell r="X269" t="str">
            <v>X</v>
          </cell>
          <cell r="Y269">
            <v>90</v>
          </cell>
          <cell r="Z269">
            <v>5</v>
          </cell>
          <cell r="AA269" t="str">
            <v>PD</v>
          </cell>
          <cell r="AB269">
            <v>10</v>
          </cell>
          <cell r="AC269">
            <v>500</v>
          </cell>
          <cell r="AD269" t="str">
            <v>WB</v>
          </cell>
          <cell r="AE269">
            <v>500</v>
          </cell>
          <cell r="AF269">
            <v>0</v>
          </cell>
          <cell r="AG269">
            <v>20050420</v>
          </cell>
          <cell r="AJ269">
            <v>938</v>
          </cell>
          <cell r="AK269">
            <v>9380</v>
          </cell>
          <cell r="AL269">
            <v>938</v>
          </cell>
          <cell r="AM269">
            <v>0</v>
          </cell>
          <cell r="AN269">
            <v>0</v>
          </cell>
          <cell r="AO269">
            <v>1028</v>
          </cell>
          <cell r="AP269">
            <v>10280</v>
          </cell>
          <cell r="AQ269">
            <v>433.67</v>
          </cell>
          <cell r="AR269">
            <v>216.83</v>
          </cell>
          <cell r="AS269">
            <v>0</v>
          </cell>
          <cell r="AT269">
            <v>340</v>
          </cell>
          <cell r="AU269">
            <v>60</v>
          </cell>
          <cell r="AV269">
            <v>0</v>
          </cell>
          <cell r="AZ269">
            <v>0</v>
          </cell>
          <cell r="BA269">
            <v>0</v>
          </cell>
          <cell r="BB269">
            <v>0</v>
          </cell>
          <cell r="BC269">
            <v>20041122</v>
          </cell>
          <cell r="BD269" t="str">
            <v>ロット制約品</v>
          </cell>
          <cell r="BE269" t="str">
            <v>GL3KG8</v>
          </cell>
          <cell r="BG269" t="str">
            <v>ﾊｯｺｳﾀﾞｲｵｰﾄﾞ              LED</v>
          </cell>
          <cell r="BH269" t="str">
            <v>ﾐﾄﾞﾘ ﾏﾙ3MM ﾁｬｸｼｮｸ ｶｸｻﾝ 30MA VF=2.1-2.8V/30MCD@20MA</v>
          </cell>
          <cell r="BI269">
            <v>20050521</v>
          </cell>
          <cell r="BJ269" t="str">
            <v>J</v>
          </cell>
          <cell r="BK269" t="str">
            <v>J</v>
          </cell>
          <cell r="BM269">
            <v>0</v>
          </cell>
        </row>
        <row r="270">
          <cell r="B270" t="str">
            <v>578T119</v>
          </cell>
          <cell r="C270">
            <v>1710</v>
          </cell>
          <cell r="D270" t="str">
            <v>S2G</v>
          </cell>
          <cell r="F270">
            <v>0</v>
          </cell>
          <cell r="G270">
            <v>21</v>
          </cell>
          <cell r="H270" t="str">
            <v>ZDF</v>
          </cell>
          <cell r="I270" t="str">
            <v>M</v>
          </cell>
          <cell r="J270" t="str">
            <v>JF</v>
          </cell>
          <cell r="L270" t="str">
            <v>PC</v>
          </cell>
          <cell r="N270">
            <v>0</v>
          </cell>
          <cell r="O270">
            <v>0</v>
          </cell>
          <cell r="Q270">
            <v>0</v>
          </cell>
          <cell r="R270">
            <v>0</v>
          </cell>
          <cell r="T270" t="str">
            <v>2C</v>
          </cell>
          <cell r="U270" t="str">
            <v>N52</v>
          </cell>
          <cell r="V270" t="str">
            <v>I</v>
          </cell>
          <cell r="Y270">
            <v>45</v>
          </cell>
          <cell r="Z270">
            <v>5</v>
          </cell>
          <cell r="AA270" t="str">
            <v>X0</v>
          </cell>
          <cell r="AB270">
            <v>7.5</v>
          </cell>
          <cell r="AC270">
            <v>3000</v>
          </cell>
          <cell r="AD270" t="str">
            <v>WB</v>
          </cell>
          <cell r="AE270">
            <v>3000</v>
          </cell>
          <cell r="AF270">
            <v>0</v>
          </cell>
          <cell r="AG270">
            <v>0</v>
          </cell>
          <cell r="AJ270">
            <v>0</v>
          </cell>
          <cell r="AK270">
            <v>0</v>
          </cell>
          <cell r="AL270">
            <v>0</v>
          </cell>
          <cell r="AM270">
            <v>0</v>
          </cell>
          <cell r="AN270">
            <v>0</v>
          </cell>
          <cell r="AO270">
            <v>0</v>
          </cell>
          <cell r="AP270">
            <v>0</v>
          </cell>
          <cell r="AQ270">
            <v>0</v>
          </cell>
          <cell r="AR270">
            <v>0</v>
          </cell>
          <cell r="AS270">
            <v>0</v>
          </cell>
          <cell r="AT270">
            <v>0</v>
          </cell>
          <cell r="AU270">
            <v>0</v>
          </cell>
          <cell r="AV270">
            <v>0</v>
          </cell>
          <cell r="AZ270">
            <v>0</v>
          </cell>
          <cell r="BA270">
            <v>0</v>
          </cell>
          <cell r="BB270">
            <v>0</v>
          </cell>
          <cell r="BC270">
            <v>20041201</v>
          </cell>
          <cell r="BD270" t="str">
            <v>購入倉庫品</v>
          </cell>
          <cell r="BE270" t="str">
            <v>SML-A10MTT86N[PLC]</v>
          </cell>
          <cell r="BG270" t="str">
            <v>ﾊｯｺｳﾀﾞｲｵｰﾄﾞ              LED</v>
          </cell>
          <cell r="BH270" t="str">
            <v>PLC200Mｲｶﾞｲ ｼﾖｳｷﾝｼ ｻｲﾄﾞﾋﾞｭｰ ﾐﾄﾞﾘ VF=2.2V IF=20MA 14-28MCD ﾁｯﾌﾟﾃ-ﾋﾟﾝｸﾞ</v>
          </cell>
          <cell r="BI270">
            <v>20050521</v>
          </cell>
          <cell r="BJ270" t="str">
            <v>I</v>
          </cell>
          <cell r="BK270" t="str">
            <v>J</v>
          </cell>
          <cell r="BM270">
            <v>0</v>
          </cell>
        </row>
        <row r="271">
          <cell r="B271" t="str">
            <v>578T120</v>
          </cell>
          <cell r="C271">
            <v>1710</v>
          </cell>
          <cell r="D271" t="str">
            <v>S2G</v>
          </cell>
          <cell r="F271">
            <v>0</v>
          </cell>
          <cell r="G271">
            <v>21</v>
          </cell>
          <cell r="H271" t="str">
            <v>ZDF</v>
          </cell>
          <cell r="I271" t="str">
            <v>W</v>
          </cell>
          <cell r="J271" t="str">
            <v>JF</v>
          </cell>
          <cell r="L271" t="str">
            <v>PC</v>
          </cell>
          <cell r="N271">
            <v>0</v>
          </cell>
          <cell r="O271">
            <v>0</v>
          </cell>
          <cell r="Q271">
            <v>0</v>
          </cell>
          <cell r="R271">
            <v>0</v>
          </cell>
          <cell r="T271" t="str">
            <v>2C</v>
          </cell>
          <cell r="U271" t="str">
            <v>N51</v>
          </cell>
          <cell r="V271" t="str">
            <v>I</v>
          </cell>
          <cell r="Y271">
            <v>90</v>
          </cell>
          <cell r="Z271">
            <v>5</v>
          </cell>
          <cell r="AA271" t="str">
            <v>X0</v>
          </cell>
          <cell r="AB271">
            <v>10</v>
          </cell>
          <cell r="AC271">
            <v>500</v>
          </cell>
          <cell r="AD271" t="str">
            <v>WB</v>
          </cell>
          <cell r="AE271">
            <v>500</v>
          </cell>
          <cell r="AF271">
            <v>0</v>
          </cell>
          <cell r="AG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Z271">
            <v>0</v>
          </cell>
          <cell r="BA271">
            <v>0</v>
          </cell>
          <cell r="BB271">
            <v>0</v>
          </cell>
          <cell r="BC271">
            <v>20041201</v>
          </cell>
          <cell r="BD271" t="str">
            <v>購入倉庫品</v>
          </cell>
          <cell r="BE271" t="str">
            <v>GL3KG8[PLC]</v>
          </cell>
          <cell r="BG271" t="str">
            <v>ﾊｯｺｳﾀﾞｲｵｰﾄﾞ              LED</v>
          </cell>
          <cell r="BH271" t="str">
            <v>PLC200Mｲｶﾞｲ ｼﾖｳｷﾝｼ ﾐﾄﾞﾘ ﾏﾙ3MM ﾁｬｸｼｮｸ ｶｸｻﾝ 30MA VF=2.1-2.8V/30MCD@20MA</v>
          </cell>
          <cell r="BI271">
            <v>20050521</v>
          </cell>
          <cell r="BJ271" t="str">
            <v>I</v>
          </cell>
          <cell r="BK271" t="str">
            <v>J</v>
          </cell>
          <cell r="BM271">
            <v>0</v>
          </cell>
        </row>
        <row r="272">
          <cell r="B272" t="str">
            <v>578V137</v>
          </cell>
          <cell r="C272">
            <v>1710</v>
          </cell>
          <cell r="D272" t="str">
            <v>S2G</v>
          </cell>
          <cell r="F272">
            <v>0</v>
          </cell>
          <cell r="G272">
            <v>21</v>
          </cell>
          <cell r="H272" t="str">
            <v>ZDF</v>
          </cell>
          <cell r="I272" t="str">
            <v>V</v>
          </cell>
          <cell r="J272" t="str">
            <v>JF</v>
          </cell>
          <cell r="L272" t="str">
            <v>PC</v>
          </cell>
          <cell r="N272">
            <v>0</v>
          </cell>
          <cell r="O272">
            <v>0</v>
          </cell>
          <cell r="Q272">
            <v>0</v>
          </cell>
          <cell r="R272">
            <v>0</v>
          </cell>
          <cell r="T272" t="str">
            <v>2C</v>
          </cell>
          <cell r="U272" t="str">
            <v>P4A</v>
          </cell>
          <cell r="V272" t="str">
            <v>I</v>
          </cell>
          <cell r="Y272">
            <v>90</v>
          </cell>
          <cell r="Z272">
            <v>5</v>
          </cell>
          <cell r="AA272" t="str">
            <v>X0</v>
          </cell>
          <cell r="AB272">
            <v>800</v>
          </cell>
          <cell r="AC272">
            <v>0</v>
          </cell>
          <cell r="AD272" t="str">
            <v>WB</v>
          </cell>
          <cell r="AE272">
            <v>0</v>
          </cell>
          <cell r="AF272">
            <v>0</v>
          </cell>
          <cell r="AG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Z272">
            <v>0</v>
          </cell>
          <cell r="BA272">
            <v>0</v>
          </cell>
          <cell r="BB272">
            <v>0</v>
          </cell>
          <cell r="BC272">
            <v>20041201</v>
          </cell>
          <cell r="BD272" t="str">
            <v>購入倉庫品</v>
          </cell>
          <cell r="BE272" t="str">
            <v>TMS320VC5402PGE[PLC]</v>
          </cell>
          <cell r="BG272" t="str">
            <v>CPUﾏｲｺﾝ                  CPU-MICON</v>
          </cell>
          <cell r="BH272" t="str">
            <v>PLC200Mｲｶﾞｲ ｼﾖｳｷﾝｼ 32ﾋﾞｯﾄ ｺｳﾃｲｼｮｳｽｳﾃﾝDSP 100MIPS</v>
          </cell>
          <cell r="BI272">
            <v>20050521</v>
          </cell>
          <cell r="BJ272" t="str">
            <v>I</v>
          </cell>
          <cell r="BK272" t="str">
            <v>J</v>
          </cell>
          <cell r="BM272">
            <v>0</v>
          </cell>
        </row>
        <row r="273">
          <cell r="B273" t="str">
            <v>578X111</v>
          </cell>
          <cell r="C273">
            <v>1710</v>
          </cell>
          <cell r="D273" t="str">
            <v>S2G</v>
          </cell>
          <cell r="F273">
            <v>0</v>
          </cell>
          <cell r="G273">
            <v>21</v>
          </cell>
          <cell r="H273" t="str">
            <v>ZDF</v>
          </cell>
          <cell r="I273" t="str">
            <v>W</v>
          </cell>
          <cell r="J273" t="str">
            <v>JF</v>
          </cell>
          <cell r="L273" t="str">
            <v>PC</v>
          </cell>
          <cell r="N273">
            <v>0</v>
          </cell>
          <cell r="O273">
            <v>0</v>
          </cell>
          <cell r="Q273">
            <v>0</v>
          </cell>
          <cell r="R273">
            <v>0</v>
          </cell>
          <cell r="T273" t="str">
            <v>2C</v>
          </cell>
          <cell r="U273" t="str">
            <v>P51</v>
          </cell>
          <cell r="V273" t="str">
            <v>I</v>
          </cell>
          <cell r="Y273">
            <v>56</v>
          </cell>
          <cell r="Z273">
            <v>5</v>
          </cell>
          <cell r="AA273" t="str">
            <v>X0</v>
          </cell>
          <cell r="AB273">
            <v>500</v>
          </cell>
          <cell r="AC273">
            <v>100</v>
          </cell>
          <cell r="AD273" t="str">
            <v>WB</v>
          </cell>
          <cell r="AE273">
            <v>1</v>
          </cell>
          <cell r="AF273">
            <v>0</v>
          </cell>
          <cell r="AG273">
            <v>0</v>
          </cell>
          <cell r="AJ273">
            <v>0</v>
          </cell>
          <cell r="AK273">
            <v>0</v>
          </cell>
          <cell r="AL273">
            <v>0</v>
          </cell>
          <cell r="AM273">
            <v>0</v>
          </cell>
          <cell r="AN273">
            <v>0</v>
          </cell>
          <cell r="AO273">
            <v>0</v>
          </cell>
          <cell r="AP273">
            <v>0</v>
          </cell>
          <cell r="AQ273">
            <v>0</v>
          </cell>
          <cell r="AR273">
            <v>0</v>
          </cell>
          <cell r="AS273">
            <v>0</v>
          </cell>
          <cell r="AT273">
            <v>0</v>
          </cell>
          <cell r="AU273">
            <v>0</v>
          </cell>
          <cell r="AV273">
            <v>0</v>
          </cell>
          <cell r="AZ273">
            <v>0</v>
          </cell>
          <cell r="BA273">
            <v>0</v>
          </cell>
          <cell r="BB273">
            <v>0</v>
          </cell>
          <cell r="BC273">
            <v>20041201</v>
          </cell>
          <cell r="BD273" t="str">
            <v>購入倉庫品</v>
          </cell>
          <cell r="BE273" t="str">
            <v>MT48LC4M16A2TG-6[PLC]</v>
          </cell>
          <cell r="BG273" t="str">
            <v>DRAM                     DRAM</v>
          </cell>
          <cell r="BH273" t="str">
            <v>PLC200Mｲｶﾞｲ ｼﾖｳｷﾝｼ 64MB 4X16 166MHZ</v>
          </cell>
          <cell r="BI273">
            <v>20050521</v>
          </cell>
          <cell r="BJ273" t="str">
            <v>I</v>
          </cell>
          <cell r="BK273" t="str">
            <v>J</v>
          </cell>
          <cell r="BM273">
            <v>0</v>
          </cell>
        </row>
        <row r="274">
          <cell r="B274" t="str">
            <v>578X114</v>
          </cell>
          <cell r="C274">
            <v>1710</v>
          </cell>
          <cell r="D274" t="str">
            <v>S2G</v>
          </cell>
          <cell r="F274">
            <v>0</v>
          </cell>
          <cell r="G274">
            <v>25</v>
          </cell>
          <cell r="H274" t="str">
            <v>ZDF</v>
          </cell>
          <cell r="I274" t="str">
            <v>T</v>
          </cell>
          <cell r="J274" t="str">
            <v>JF</v>
          </cell>
          <cell r="K274" t="str">
            <v>M3128</v>
          </cell>
          <cell r="L274" t="str">
            <v>PC</v>
          </cell>
          <cell r="N274">
            <v>0</v>
          </cell>
          <cell r="O274">
            <v>0</v>
          </cell>
          <cell r="Q274">
            <v>0</v>
          </cell>
          <cell r="R274">
            <v>0</v>
          </cell>
          <cell r="T274" t="str">
            <v>2C</v>
          </cell>
          <cell r="U274" t="str">
            <v>P51</v>
          </cell>
          <cell r="V274" t="str">
            <v>I</v>
          </cell>
          <cell r="X274" t="str">
            <v>X</v>
          </cell>
          <cell r="Y274">
            <v>28</v>
          </cell>
          <cell r="Z274">
            <v>5</v>
          </cell>
          <cell r="AA274" t="str">
            <v>PD</v>
          </cell>
          <cell r="AB274">
            <v>500</v>
          </cell>
          <cell r="AC274">
            <v>1000</v>
          </cell>
          <cell r="AD274" t="str">
            <v>WB</v>
          </cell>
          <cell r="AE274">
            <v>1</v>
          </cell>
          <cell r="AF274">
            <v>0</v>
          </cell>
          <cell r="AG274">
            <v>20050510</v>
          </cell>
          <cell r="AJ274">
            <v>0</v>
          </cell>
          <cell r="AK274">
            <v>0</v>
          </cell>
          <cell r="AL274">
            <v>0</v>
          </cell>
          <cell r="AM274">
            <v>0</v>
          </cell>
          <cell r="AN274">
            <v>0</v>
          </cell>
          <cell r="AO274">
            <v>0</v>
          </cell>
          <cell r="AP274">
            <v>0</v>
          </cell>
          <cell r="AQ274">
            <v>0</v>
          </cell>
          <cell r="AR274">
            <v>0</v>
          </cell>
          <cell r="AS274">
            <v>20</v>
          </cell>
          <cell r="AT274">
            <v>0</v>
          </cell>
          <cell r="AU274">
            <v>0</v>
          </cell>
          <cell r="AV274">
            <v>0</v>
          </cell>
          <cell r="AZ274">
            <v>0</v>
          </cell>
          <cell r="BA274">
            <v>0</v>
          </cell>
          <cell r="BB274">
            <v>0</v>
          </cell>
          <cell r="BC274">
            <v>20050426</v>
          </cell>
          <cell r="BD274" t="str">
            <v>ロット制約品</v>
          </cell>
          <cell r="BE274" t="str">
            <v>MT48LC4M16A2P-6</v>
          </cell>
          <cell r="BG274" t="str">
            <v>DRAM                     DRAM</v>
          </cell>
          <cell r="BH274" t="str">
            <v>SDRAM 64MB 4X16 166MHZ Pbﾌﾘｰ</v>
          </cell>
          <cell r="BI274">
            <v>20050521</v>
          </cell>
          <cell r="BJ274" t="str">
            <v>I</v>
          </cell>
          <cell r="BK274" t="str">
            <v>J</v>
          </cell>
          <cell r="BM274">
            <v>0</v>
          </cell>
        </row>
        <row r="275">
          <cell r="B275" t="str">
            <v>579C101</v>
          </cell>
          <cell r="C275">
            <v>1710</v>
          </cell>
          <cell r="D275" t="str">
            <v>S2G</v>
          </cell>
          <cell r="F275">
            <v>0</v>
          </cell>
          <cell r="G275">
            <v>25</v>
          </cell>
          <cell r="H275" t="str">
            <v>ZDF</v>
          </cell>
          <cell r="I275" t="str">
            <v>M</v>
          </cell>
          <cell r="J275" t="str">
            <v>JA</v>
          </cell>
          <cell r="K275" t="str">
            <v>M3128</v>
          </cell>
          <cell r="L275" t="str">
            <v>PC</v>
          </cell>
          <cell r="N275">
            <v>0</v>
          </cell>
          <cell r="O275">
            <v>0</v>
          </cell>
          <cell r="Q275">
            <v>0</v>
          </cell>
          <cell r="R275">
            <v>0</v>
          </cell>
          <cell r="S275" t="str">
            <v>211PLC31</v>
          </cell>
          <cell r="T275" t="str">
            <v>2C</v>
          </cell>
          <cell r="U275" t="str">
            <v>P52</v>
          </cell>
          <cell r="V275" t="str">
            <v>I</v>
          </cell>
          <cell r="X275" t="str">
            <v>X</v>
          </cell>
          <cell r="Y275">
            <v>180</v>
          </cell>
          <cell r="Z275">
            <v>5</v>
          </cell>
          <cell r="AA275" t="str">
            <v>PD</v>
          </cell>
          <cell r="AB275">
            <v>130</v>
          </cell>
          <cell r="AC275">
            <v>520</v>
          </cell>
          <cell r="AD275" t="str">
            <v>WB</v>
          </cell>
          <cell r="AE275">
            <v>26</v>
          </cell>
          <cell r="AF275">
            <v>0</v>
          </cell>
          <cell r="AG275">
            <v>20041123</v>
          </cell>
          <cell r="AJ275">
            <v>860</v>
          </cell>
          <cell r="AK275">
            <v>111800</v>
          </cell>
          <cell r="AL275">
            <v>860</v>
          </cell>
          <cell r="AM275">
            <v>0</v>
          </cell>
          <cell r="AN275">
            <v>0</v>
          </cell>
          <cell r="AO275">
            <v>860</v>
          </cell>
          <cell r="AP275">
            <v>111800</v>
          </cell>
          <cell r="AQ275">
            <v>25</v>
          </cell>
          <cell r="AR275">
            <v>12.5</v>
          </cell>
          <cell r="AS275">
            <v>0</v>
          </cell>
          <cell r="AT275">
            <v>0</v>
          </cell>
          <cell r="AU275">
            <v>0</v>
          </cell>
          <cell r="AV275">
            <v>0</v>
          </cell>
          <cell r="AZ275">
            <v>0</v>
          </cell>
          <cell r="BA275">
            <v>0</v>
          </cell>
          <cell r="BB275">
            <v>0</v>
          </cell>
          <cell r="BC275">
            <v>20041122</v>
          </cell>
          <cell r="BD275" t="str">
            <v>ロット制約品</v>
          </cell>
          <cell r="BE275" t="str">
            <v>IDT71V016SA10PH</v>
          </cell>
          <cell r="BG275" t="str">
            <v>SRAM                     SRAM</v>
          </cell>
          <cell r="BH275" t="str">
            <v>1M(64KW X 16BIT) CMOS ASYNC SRAM 3.3V 10NS 44-TSOP2 OE/CS/WE/BHE/BLE</v>
          </cell>
          <cell r="BI275">
            <v>20050521</v>
          </cell>
          <cell r="BJ275" t="str">
            <v>J</v>
          </cell>
          <cell r="BK275" t="str">
            <v>J</v>
          </cell>
          <cell r="BM275">
            <v>0</v>
          </cell>
        </row>
        <row r="276">
          <cell r="B276" t="str">
            <v>579C102</v>
          </cell>
          <cell r="C276">
            <v>1710</v>
          </cell>
          <cell r="D276" t="str">
            <v>S2G</v>
          </cell>
          <cell r="F276">
            <v>0</v>
          </cell>
          <cell r="G276">
            <v>21</v>
          </cell>
          <cell r="H276" t="str">
            <v>ZDF</v>
          </cell>
          <cell r="I276" t="str">
            <v>M</v>
          </cell>
          <cell r="J276" t="str">
            <v>JF</v>
          </cell>
          <cell r="L276" t="str">
            <v>PC</v>
          </cell>
          <cell r="N276">
            <v>0</v>
          </cell>
          <cell r="O276">
            <v>0</v>
          </cell>
          <cell r="Q276">
            <v>0</v>
          </cell>
          <cell r="R276">
            <v>0</v>
          </cell>
          <cell r="T276" t="str">
            <v>2C</v>
          </cell>
          <cell r="U276" t="str">
            <v>P52</v>
          </cell>
          <cell r="V276" t="str">
            <v>I</v>
          </cell>
          <cell r="Y276">
            <v>180</v>
          </cell>
          <cell r="Z276">
            <v>5</v>
          </cell>
          <cell r="AA276" t="str">
            <v>X0</v>
          </cell>
          <cell r="AB276">
            <v>130</v>
          </cell>
          <cell r="AC276">
            <v>520</v>
          </cell>
          <cell r="AD276" t="str">
            <v>WB</v>
          </cell>
          <cell r="AE276">
            <v>26</v>
          </cell>
          <cell r="AF276">
            <v>0</v>
          </cell>
          <cell r="AG276">
            <v>0</v>
          </cell>
          <cell r="AJ276">
            <v>0</v>
          </cell>
          <cell r="AK276">
            <v>0</v>
          </cell>
          <cell r="AL276">
            <v>0</v>
          </cell>
          <cell r="AM276">
            <v>0</v>
          </cell>
          <cell r="AN276">
            <v>0</v>
          </cell>
          <cell r="AO276">
            <v>0</v>
          </cell>
          <cell r="AP276">
            <v>0</v>
          </cell>
          <cell r="AQ276">
            <v>0</v>
          </cell>
          <cell r="AR276">
            <v>0</v>
          </cell>
          <cell r="AS276">
            <v>0</v>
          </cell>
          <cell r="AT276">
            <v>0</v>
          </cell>
          <cell r="AU276">
            <v>0</v>
          </cell>
          <cell r="AV276">
            <v>0</v>
          </cell>
          <cell r="AZ276">
            <v>0</v>
          </cell>
          <cell r="BA276">
            <v>0</v>
          </cell>
          <cell r="BB276">
            <v>0</v>
          </cell>
          <cell r="BC276">
            <v>20041201</v>
          </cell>
          <cell r="BD276" t="str">
            <v>購入倉庫品</v>
          </cell>
          <cell r="BE276" t="str">
            <v>IDT71V016SA10PH[PLC]</v>
          </cell>
          <cell r="BG276" t="str">
            <v>SRAM                     SRAM</v>
          </cell>
          <cell r="BH276" t="str">
            <v>PLCｲｶﾞｲ ｼﾖｳｷﾝｼ 1M(64KWX16BIT)CMOS ASYNC SRAM3.3V 10NS 44-TSOP2 OE/CS/WE/BHE/BLE</v>
          </cell>
          <cell r="BI276">
            <v>20050521</v>
          </cell>
          <cell r="BJ276" t="str">
            <v>I</v>
          </cell>
          <cell r="BK276" t="str">
            <v>J</v>
          </cell>
          <cell r="BM276">
            <v>0</v>
          </cell>
        </row>
        <row r="277">
          <cell r="B277" t="str">
            <v>579C103</v>
          </cell>
          <cell r="C277">
            <v>1710</v>
          </cell>
          <cell r="D277" t="str">
            <v>S2G</v>
          </cell>
          <cell r="F277">
            <v>0</v>
          </cell>
          <cell r="G277">
            <v>25</v>
          </cell>
          <cell r="H277" t="str">
            <v>ZDF</v>
          </cell>
          <cell r="I277" t="str">
            <v>T</v>
          </cell>
          <cell r="J277" t="str">
            <v>JF</v>
          </cell>
          <cell r="K277" t="str">
            <v>M3128</v>
          </cell>
          <cell r="L277" t="str">
            <v>PC</v>
          </cell>
          <cell r="N277">
            <v>0</v>
          </cell>
          <cell r="O277">
            <v>0</v>
          </cell>
          <cell r="Q277">
            <v>0</v>
          </cell>
          <cell r="R277">
            <v>0</v>
          </cell>
          <cell r="T277" t="str">
            <v>2C</v>
          </cell>
          <cell r="U277" t="str">
            <v>P52</v>
          </cell>
          <cell r="V277" t="str">
            <v>I</v>
          </cell>
          <cell r="X277" t="str">
            <v>X</v>
          </cell>
          <cell r="Y277">
            <v>28</v>
          </cell>
          <cell r="Z277">
            <v>5</v>
          </cell>
          <cell r="AA277" t="str">
            <v>PD</v>
          </cell>
          <cell r="AB277">
            <v>130</v>
          </cell>
          <cell r="AC277">
            <v>260</v>
          </cell>
          <cell r="AD277" t="str">
            <v>WB</v>
          </cell>
          <cell r="AE277">
            <v>26</v>
          </cell>
          <cell r="AF277">
            <v>0</v>
          </cell>
          <cell r="AG277">
            <v>20050510</v>
          </cell>
          <cell r="AJ277">
            <v>0</v>
          </cell>
          <cell r="AK277">
            <v>0</v>
          </cell>
          <cell r="AL277">
            <v>0</v>
          </cell>
          <cell r="AM277">
            <v>0</v>
          </cell>
          <cell r="AN277">
            <v>0</v>
          </cell>
          <cell r="AO277">
            <v>0</v>
          </cell>
          <cell r="AP277">
            <v>0</v>
          </cell>
          <cell r="AQ277">
            <v>0</v>
          </cell>
          <cell r="AR277">
            <v>0</v>
          </cell>
          <cell r="AS277">
            <v>26</v>
          </cell>
          <cell r="AT277">
            <v>0</v>
          </cell>
          <cell r="AU277">
            <v>0</v>
          </cell>
          <cell r="AV277">
            <v>0</v>
          </cell>
          <cell r="AZ277">
            <v>0</v>
          </cell>
          <cell r="BA277">
            <v>0</v>
          </cell>
          <cell r="BB277">
            <v>0</v>
          </cell>
          <cell r="BC277">
            <v>20050422</v>
          </cell>
          <cell r="BD277" t="str">
            <v>ロット制約品</v>
          </cell>
          <cell r="BE277" t="str">
            <v>IDT71V016SA10PHG</v>
          </cell>
          <cell r="BG277" t="str">
            <v>ﾒﾓﾘETC                   M-ETC</v>
          </cell>
          <cell r="BH277" t="str">
            <v>1M(64KW X 16BIT) CMOS ASYNC SRAM 3.3V 10NS</v>
          </cell>
          <cell r="BI277">
            <v>20050521</v>
          </cell>
          <cell r="BJ277" t="str">
            <v>I</v>
          </cell>
          <cell r="BK277" t="str">
            <v>J</v>
          </cell>
          <cell r="BM277">
            <v>0</v>
          </cell>
        </row>
        <row r="278">
          <cell r="B278" t="str">
            <v>579D161</v>
          </cell>
          <cell r="C278">
            <v>1710</v>
          </cell>
          <cell r="D278" t="str">
            <v>S2G</v>
          </cell>
          <cell r="F278">
            <v>0</v>
          </cell>
          <cell r="G278">
            <v>21</v>
          </cell>
          <cell r="H278" t="str">
            <v>ZDF</v>
          </cell>
          <cell r="I278" t="str">
            <v>H</v>
          </cell>
          <cell r="J278" t="str">
            <v>JF</v>
          </cell>
          <cell r="L278" t="str">
            <v>PC</v>
          </cell>
          <cell r="N278">
            <v>0</v>
          </cell>
          <cell r="O278">
            <v>0</v>
          </cell>
          <cell r="Q278">
            <v>0</v>
          </cell>
          <cell r="R278">
            <v>0</v>
          </cell>
          <cell r="T278" t="str">
            <v>2C</v>
          </cell>
          <cell r="U278" t="str">
            <v>P3A</v>
          </cell>
          <cell r="V278" t="str">
            <v>I</v>
          </cell>
          <cell r="Y278">
            <v>112</v>
          </cell>
          <cell r="Z278">
            <v>5</v>
          </cell>
          <cell r="AA278" t="str">
            <v>X0</v>
          </cell>
          <cell r="AB278">
            <v>140</v>
          </cell>
          <cell r="AC278">
            <v>3000</v>
          </cell>
          <cell r="AD278" t="str">
            <v>WB</v>
          </cell>
          <cell r="AE278">
            <v>3000</v>
          </cell>
          <cell r="AF278">
            <v>0</v>
          </cell>
          <cell r="AG278">
            <v>0</v>
          </cell>
          <cell r="AJ278">
            <v>0</v>
          </cell>
          <cell r="AK278">
            <v>0</v>
          </cell>
          <cell r="AL278">
            <v>0</v>
          </cell>
          <cell r="AM278">
            <v>0</v>
          </cell>
          <cell r="AN278">
            <v>0</v>
          </cell>
          <cell r="AO278">
            <v>0</v>
          </cell>
          <cell r="AP278">
            <v>0</v>
          </cell>
          <cell r="AQ278">
            <v>0</v>
          </cell>
          <cell r="AR278">
            <v>0</v>
          </cell>
          <cell r="AS278">
            <v>0</v>
          </cell>
          <cell r="AT278">
            <v>0</v>
          </cell>
          <cell r="AU278">
            <v>0</v>
          </cell>
          <cell r="AV278">
            <v>0</v>
          </cell>
          <cell r="AZ278">
            <v>0</v>
          </cell>
          <cell r="BA278">
            <v>0</v>
          </cell>
          <cell r="BB278">
            <v>0</v>
          </cell>
          <cell r="BC278">
            <v>20041201</v>
          </cell>
          <cell r="BD278" t="str">
            <v>購入倉庫品</v>
          </cell>
          <cell r="BE278" t="str">
            <v>LM3477AMM/NOPB[PLC]</v>
          </cell>
          <cell r="BG278" t="str">
            <v>ﾘﾆｱIC                    IC-LINIA</v>
          </cell>
          <cell r="BH278" t="str">
            <v>PLCｲｶﾞｲｼﾖｳｷﾝｼSTEP-DOWNｽｲｯﾁﾝｸﾞﾚｷﾞｭﾚｰﾀNCHFETｿﾄﾂﾞｹVIN=2.97-35V VFB=1.27V MSOP8ﾘｰﾙ</v>
          </cell>
          <cell r="BI278">
            <v>20050521</v>
          </cell>
          <cell r="BJ278" t="str">
            <v>I</v>
          </cell>
          <cell r="BK278" t="str">
            <v>J</v>
          </cell>
          <cell r="BM278">
            <v>0</v>
          </cell>
        </row>
        <row r="279">
          <cell r="B279" t="str">
            <v>579D181</v>
          </cell>
          <cell r="C279">
            <v>1710</v>
          </cell>
          <cell r="D279" t="str">
            <v>S2G</v>
          </cell>
          <cell r="F279">
            <v>0</v>
          </cell>
          <cell r="G279">
            <v>25</v>
          </cell>
          <cell r="H279" t="str">
            <v>ZDF</v>
          </cell>
          <cell r="I279" t="str">
            <v>T</v>
          </cell>
          <cell r="J279" t="str">
            <v>JF</v>
          </cell>
          <cell r="K279" t="str">
            <v>M1005</v>
          </cell>
          <cell r="L279" t="str">
            <v>PC</v>
          </cell>
          <cell r="N279">
            <v>0</v>
          </cell>
          <cell r="O279">
            <v>0</v>
          </cell>
          <cell r="Q279">
            <v>0</v>
          </cell>
          <cell r="R279">
            <v>0</v>
          </cell>
          <cell r="T279" t="str">
            <v>2C</v>
          </cell>
          <cell r="U279" t="str">
            <v>P39</v>
          </cell>
          <cell r="V279" t="str">
            <v>I</v>
          </cell>
          <cell r="X279" t="str">
            <v>X</v>
          </cell>
          <cell r="Y279">
            <v>56</v>
          </cell>
          <cell r="Z279">
            <v>5</v>
          </cell>
          <cell r="AA279" t="str">
            <v>PD</v>
          </cell>
          <cell r="AB279">
            <v>60</v>
          </cell>
          <cell r="AC279">
            <v>2500</v>
          </cell>
          <cell r="AD279" t="str">
            <v>WB</v>
          </cell>
          <cell r="AE279">
            <v>2500</v>
          </cell>
          <cell r="AF279">
            <v>0</v>
          </cell>
          <cell r="AG279">
            <v>20050510</v>
          </cell>
          <cell r="AJ279">
            <v>0</v>
          </cell>
          <cell r="AK279">
            <v>0</v>
          </cell>
          <cell r="AL279">
            <v>0</v>
          </cell>
          <cell r="AM279">
            <v>0</v>
          </cell>
          <cell r="AN279">
            <v>0</v>
          </cell>
          <cell r="AO279">
            <v>0</v>
          </cell>
          <cell r="AP279">
            <v>0</v>
          </cell>
          <cell r="AQ279">
            <v>0</v>
          </cell>
          <cell r="AR279">
            <v>0</v>
          </cell>
          <cell r="AS279">
            <v>2500</v>
          </cell>
          <cell r="AT279">
            <v>0</v>
          </cell>
          <cell r="AU279">
            <v>0</v>
          </cell>
          <cell r="AV279">
            <v>0</v>
          </cell>
          <cell r="AZ279">
            <v>0</v>
          </cell>
          <cell r="BA279">
            <v>0</v>
          </cell>
          <cell r="BB279">
            <v>0</v>
          </cell>
          <cell r="BC279">
            <v>20050507</v>
          </cell>
          <cell r="BD279" t="str">
            <v>ロット制約品</v>
          </cell>
          <cell r="BE279" t="str">
            <v>LM56CIMX/NOPB [PLC]</v>
          </cell>
          <cell r="BG279" t="str">
            <v>ﾘﾆｱIC                    LINIA</v>
          </cell>
          <cell r="BH279" t="str">
            <v>ｵﾝﾄﾞｹﾝｼｭﾂｷ PBﾌﾘｰ</v>
          </cell>
          <cell r="BI279">
            <v>20050521</v>
          </cell>
          <cell r="BJ279" t="str">
            <v>I</v>
          </cell>
          <cell r="BK279" t="str">
            <v>J</v>
          </cell>
          <cell r="BM279">
            <v>0</v>
          </cell>
        </row>
        <row r="280">
          <cell r="B280" t="str">
            <v>579D182</v>
          </cell>
          <cell r="C280">
            <v>1710</v>
          </cell>
          <cell r="D280" t="str">
            <v>S2G</v>
          </cell>
          <cell r="F280">
            <v>0</v>
          </cell>
          <cell r="G280">
            <v>25</v>
          </cell>
          <cell r="H280" t="str">
            <v>ZDF</v>
          </cell>
          <cell r="I280" t="str">
            <v>W</v>
          </cell>
          <cell r="J280" t="str">
            <v>JF</v>
          </cell>
          <cell r="K280" t="str">
            <v>M1270</v>
          </cell>
          <cell r="L280" t="str">
            <v>PC</v>
          </cell>
          <cell r="N280">
            <v>0</v>
          </cell>
          <cell r="O280">
            <v>0</v>
          </cell>
          <cell r="Q280">
            <v>0</v>
          </cell>
          <cell r="R280">
            <v>0</v>
          </cell>
          <cell r="T280" t="str">
            <v>2C</v>
          </cell>
          <cell r="U280" t="str">
            <v>P3E</v>
          </cell>
          <cell r="V280" t="str">
            <v>I</v>
          </cell>
          <cell r="X280" t="str">
            <v>X</v>
          </cell>
          <cell r="Y280">
            <v>30</v>
          </cell>
          <cell r="Z280">
            <v>5</v>
          </cell>
          <cell r="AA280" t="str">
            <v>PD</v>
          </cell>
          <cell r="AB280">
            <v>90</v>
          </cell>
          <cell r="AC280">
            <v>3000</v>
          </cell>
          <cell r="AD280" t="str">
            <v>WB</v>
          </cell>
          <cell r="AE280">
            <v>3000</v>
          </cell>
          <cell r="AF280">
            <v>0</v>
          </cell>
          <cell r="AG280">
            <v>20050519</v>
          </cell>
          <cell r="AJ280">
            <v>0</v>
          </cell>
          <cell r="AK280">
            <v>0</v>
          </cell>
          <cell r="AL280">
            <v>0</v>
          </cell>
          <cell r="AM280">
            <v>0</v>
          </cell>
          <cell r="AN280">
            <v>0</v>
          </cell>
          <cell r="AO280">
            <v>0</v>
          </cell>
          <cell r="AP280">
            <v>0</v>
          </cell>
          <cell r="AQ280">
            <v>0</v>
          </cell>
          <cell r="AR280">
            <v>0</v>
          </cell>
          <cell r="AS280">
            <v>3000</v>
          </cell>
          <cell r="AT280">
            <v>20</v>
          </cell>
          <cell r="AU280">
            <v>0</v>
          </cell>
          <cell r="AV280">
            <v>0</v>
          </cell>
          <cell r="AZ280">
            <v>0</v>
          </cell>
          <cell r="BA280">
            <v>0</v>
          </cell>
          <cell r="BB280">
            <v>0</v>
          </cell>
          <cell r="BC280">
            <v>20050507</v>
          </cell>
          <cell r="BD280" t="str">
            <v>ロット制約品</v>
          </cell>
          <cell r="BE280" t="str">
            <v>ADG779BKSZ-REEL7</v>
          </cell>
          <cell r="BG280" t="str">
            <v>ﾘﾆｱIC                    IC-LINIA</v>
          </cell>
          <cell r="BH280" t="str">
            <v>1ch SPDTｱﾅﾛｸﾞｽｲｯﾁ Vdd=1.8-5.5V 6ｵｰﾑ ﾚｰﾙtoﾚｰﾙ on20ns/off6ns BW200MHz SC70 PbFree</v>
          </cell>
          <cell r="BI280">
            <v>20050521</v>
          </cell>
          <cell r="BJ280" t="str">
            <v>I</v>
          </cell>
          <cell r="BK280" t="str">
            <v>J</v>
          </cell>
          <cell r="BM280">
            <v>0</v>
          </cell>
        </row>
        <row r="281">
          <cell r="B281" t="str">
            <v>579F375</v>
          </cell>
          <cell r="C281">
            <v>1710</v>
          </cell>
          <cell r="D281" t="str">
            <v>S2G</v>
          </cell>
          <cell r="F281">
            <v>0</v>
          </cell>
          <cell r="G281">
            <v>21</v>
          </cell>
          <cell r="H281" t="str">
            <v>ZDF</v>
          </cell>
          <cell r="I281" t="str">
            <v>W</v>
          </cell>
          <cell r="J281" t="str">
            <v>JF</v>
          </cell>
          <cell r="L281" t="str">
            <v>PC</v>
          </cell>
          <cell r="N281">
            <v>0</v>
          </cell>
          <cell r="O281">
            <v>0</v>
          </cell>
          <cell r="Q281">
            <v>0</v>
          </cell>
          <cell r="R281">
            <v>0</v>
          </cell>
          <cell r="T281" t="str">
            <v>2C</v>
          </cell>
          <cell r="U281" t="str">
            <v>P41</v>
          </cell>
          <cell r="V281" t="str">
            <v>I</v>
          </cell>
          <cell r="Y281">
            <v>90</v>
          </cell>
          <cell r="Z281">
            <v>5</v>
          </cell>
          <cell r="AA281" t="str">
            <v>X0</v>
          </cell>
          <cell r="AB281">
            <v>22</v>
          </cell>
          <cell r="AC281">
            <v>2500</v>
          </cell>
          <cell r="AD281" t="str">
            <v>WB</v>
          </cell>
          <cell r="AE281">
            <v>2500</v>
          </cell>
          <cell r="AF281">
            <v>0</v>
          </cell>
          <cell r="AG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Z281">
            <v>0</v>
          </cell>
          <cell r="BA281">
            <v>0</v>
          </cell>
          <cell r="BB281">
            <v>0</v>
          </cell>
          <cell r="BC281">
            <v>20041201</v>
          </cell>
          <cell r="BD281" t="str">
            <v>購入倉庫品</v>
          </cell>
          <cell r="BE281" t="str">
            <v>74VHC244MTCX[PLC]</v>
          </cell>
          <cell r="BG281" t="str">
            <v>ﾛｼﾞｯｸIC                  LOGIC</v>
          </cell>
          <cell r="BH281" t="str">
            <v>PLC200Mｲｶﾞｲ ｼﾖｳｷﾝｼ OCTAL BUFFER/LINE DRIVER WITH 3-STATE OU</v>
          </cell>
          <cell r="BI281">
            <v>20050521</v>
          </cell>
          <cell r="BJ281" t="str">
            <v>I</v>
          </cell>
          <cell r="BK281" t="str">
            <v>J</v>
          </cell>
          <cell r="BM281">
            <v>0</v>
          </cell>
        </row>
        <row r="282">
          <cell r="B282" t="str">
            <v>579F376</v>
          </cell>
          <cell r="C282">
            <v>1710</v>
          </cell>
          <cell r="D282" t="str">
            <v>S2G</v>
          </cell>
          <cell r="F282">
            <v>0</v>
          </cell>
          <cell r="G282">
            <v>21</v>
          </cell>
          <cell r="H282" t="str">
            <v>ZDF</v>
          </cell>
          <cell r="I282" t="str">
            <v>V</v>
          </cell>
          <cell r="J282" t="str">
            <v>JF</v>
          </cell>
          <cell r="L282" t="str">
            <v>PC</v>
          </cell>
          <cell r="N282">
            <v>0</v>
          </cell>
          <cell r="O282">
            <v>0</v>
          </cell>
          <cell r="Q282">
            <v>0</v>
          </cell>
          <cell r="R282">
            <v>0</v>
          </cell>
          <cell r="T282" t="str">
            <v>2C</v>
          </cell>
          <cell r="U282" t="str">
            <v>P4C</v>
          </cell>
          <cell r="V282" t="str">
            <v>I</v>
          </cell>
          <cell r="Y282">
            <v>90</v>
          </cell>
          <cell r="Z282">
            <v>5</v>
          </cell>
          <cell r="AA282" t="str">
            <v>X0</v>
          </cell>
          <cell r="AB282">
            <v>300</v>
          </cell>
          <cell r="AC282">
            <v>1</v>
          </cell>
          <cell r="AD282" t="str">
            <v>WB</v>
          </cell>
          <cell r="AE282">
            <v>1</v>
          </cell>
          <cell r="AF282">
            <v>0</v>
          </cell>
          <cell r="AG282">
            <v>0</v>
          </cell>
          <cell r="AJ282">
            <v>0</v>
          </cell>
          <cell r="AK282">
            <v>0</v>
          </cell>
          <cell r="AL282">
            <v>0</v>
          </cell>
          <cell r="AM282">
            <v>0</v>
          </cell>
          <cell r="AN282">
            <v>0</v>
          </cell>
          <cell r="AO282">
            <v>0</v>
          </cell>
          <cell r="AP282">
            <v>0</v>
          </cell>
          <cell r="AQ282">
            <v>0</v>
          </cell>
          <cell r="AR282">
            <v>0</v>
          </cell>
          <cell r="AS282">
            <v>0</v>
          </cell>
          <cell r="AT282">
            <v>0</v>
          </cell>
          <cell r="AU282">
            <v>0</v>
          </cell>
          <cell r="AV282">
            <v>0</v>
          </cell>
          <cell r="AZ282">
            <v>0</v>
          </cell>
          <cell r="BA282">
            <v>0</v>
          </cell>
          <cell r="BB282">
            <v>0</v>
          </cell>
          <cell r="BC282">
            <v>20041201</v>
          </cell>
          <cell r="BD282" t="str">
            <v>購入倉庫品</v>
          </cell>
          <cell r="BE282" t="str">
            <v>LC4032V25TN48C5TN48I[P]</v>
          </cell>
          <cell r="BG282" t="str">
            <v>ﾛｼﾞｯｸIC(CPLD)            IC-CPLD</v>
          </cell>
          <cell r="BH282" t="str">
            <v>PLC4032V-25TN48C-5TN48I PLC200Mｲｶﾞｲ ｼﾖｳｷﾝｼ TQFP PB-FREE</v>
          </cell>
          <cell r="BI282">
            <v>20050521</v>
          </cell>
          <cell r="BJ282" t="str">
            <v>I</v>
          </cell>
          <cell r="BK282" t="str">
            <v>J</v>
          </cell>
          <cell r="BM282">
            <v>0</v>
          </cell>
        </row>
        <row r="283">
          <cell r="B283" t="str">
            <v>579F377</v>
          </cell>
          <cell r="C283">
            <v>1710</v>
          </cell>
          <cell r="D283" t="str">
            <v>S2G</v>
          </cell>
          <cell r="F283">
            <v>0</v>
          </cell>
          <cell r="G283">
            <v>21</v>
          </cell>
          <cell r="H283" t="str">
            <v>ZDF</v>
          </cell>
          <cell r="I283" t="str">
            <v>H</v>
          </cell>
          <cell r="J283" t="str">
            <v>JF</v>
          </cell>
          <cell r="L283" t="str">
            <v>PC</v>
          </cell>
          <cell r="N283">
            <v>0</v>
          </cell>
          <cell r="O283">
            <v>0</v>
          </cell>
          <cell r="Q283">
            <v>0</v>
          </cell>
          <cell r="R283">
            <v>0</v>
          </cell>
          <cell r="T283" t="str">
            <v>2C</v>
          </cell>
          <cell r="U283" t="str">
            <v>P4C</v>
          </cell>
          <cell r="V283" t="str">
            <v>I</v>
          </cell>
          <cell r="Y283">
            <v>14</v>
          </cell>
          <cell r="Z283">
            <v>5</v>
          </cell>
          <cell r="AA283" t="str">
            <v>X0</v>
          </cell>
          <cell r="AB283">
            <v>100</v>
          </cell>
          <cell r="AC283">
            <v>1</v>
          </cell>
          <cell r="AD283" t="str">
            <v>WB</v>
          </cell>
          <cell r="AE283">
            <v>1</v>
          </cell>
          <cell r="AF283">
            <v>0</v>
          </cell>
          <cell r="AG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Z283">
            <v>0</v>
          </cell>
          <cell r="BA283">
            <v>0</v>
          </cell>
          <cell r="BB283">
            <v>0</v>
          </cell>
          <cell r="BC283">
            <v>20041201</v>
          </cell>
          <cell r="BD283" t="str">
            <v>購入倉庫品</v>
          </cell>
          <cell r="BE283" t="str">
            <v>LC4032V75TN48C10TN48I[P]</v>
          </cell>
          <cell r="BG283" t="str">
            <v>ﾛｼﾞｯｸIC(CPLD)            IC-CPLD</v>
          </cell>
          <cell r="BH283" t="str">
            <v>PC4032V-75TN48C-10TN48I PLC200Mｲｶﾞｲ ｼﾖｳｷﾝｼ TQFP PB-FREE</v>
          </cell>
          <cell r="BI283">
            <v>20050521</v>
          </cell>
          <cell r="BJ283" t="str">
            <v>I</v>
          </cell>
          <cell r="BK283" t="str">
            <v>J</v>
          </cell>
          <cell r="BM283">
            <v>0</v>
          </cell>
        </row>
        <row r="284">
          <cell r="B284" t="str">
            <v>579F378</v>
          </cell>
          <cell r="C284">
            <v>1710</v>
          </cell>
          <cell r="D284" t="str">
            <v>S2G</v>
          </cell>
          <cell r="F284">
            <v>0</v>
          </cell>
          <cell r="G284">
            <v>21</v>
          </cell>
          <cell r="H284" t="str">
            <v>ZDF</v>
          </cell>
          <cell r="I284" t="str">
            <v>T</v>
          </cell>
          <cell r="J284" t="str">
            <v>JF</v>
          </cell>
          <cell r="L284" t="str">
            <v>PC</v>
          </cell>
          <cell r="N284">
            <v>0</v>
          </cell>
          <cell r="O284">
            <v>0</v>
          </cell>
          <cell r="Q284">
            <v>0</v>
          </cell>
          <cell r="R284">
            <v>0</v>
          </cell>
          <cell r="T284" t="str">
            <v>2C</v>
          </cell>
          <cell r="U284" t="str">
            <v>P4C</v>
          </cell>
          <cell r="V284" t="str">
            <v>I</v>
          </cell>
          <cell r="Y284">
            <v>14</v>
          </cell>
          <cell r="Z284">
            <v>5</v>
          </cell>
          <cell r="AA284" t="str">
            <v>X0</v>
          </cell>
          <cell r="AB284">
            <v>300</v>
          </cell>
          <cell r="AC284">
            <v>1</v>
          </cell>
          <cell r="AD284" t="str">
            <v>WB</v>
          </cell>
          <cell r="AE284">
            <v>0</v>
          </cell>
          <cell r="AF284">
            <v>0</v>
          </cell>
          <cell r="AG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Z284">
            <v>0</v>
          </cell>
          <cell r="BA284">
            <v>0</v>
          </cell>
          <cell r="BB284">
            <v>0</v>
          </cell>
          <cell r="BC284">
            <v>20041201</v>
          </cell>
          <cell r="BD284" t="str">
            <v>購入倉庫品</v>
          </cell>
          <cell r="BE284" t="str">
            <v>LC4064V75TN100C10TN100I[P</v>
          </cell>
          <cell r="BG284" t="str">
            <v>ﾛｼﾞｯｸIC(CPLD)            IC-CPLD</v>
          </cell>
          <cell r="BH284" t="str">
            <v>PLC4064V-75TN100C-10TN100I PLC200Mｲｶﾞｲ ｼﾖｳｷﾝｼ 100PIN TQFP PB-FREE</v>
          </cell>
          <cell r="BI284">
            <v>20050521</v>
          </cell>
          <cell r="BJ284" t="str">
            <v>I</v>
          </cell>
          <cell r="BK284" t="str">
            <v>J</v>
          </cell>
          <cell r="BM284">
            <v>0</v>
          </cell>
        </row>
        <row r="285">
          <cell r="B285" t="str">
            <v>579F379</v>
          </cell>
          <cell r="C285">
            <v>1710</v>
          </cell>
          <cell r="D285" t="str">
            <v>S2G</v>
          </cell>
          <cell r="F285">
            <v>0</v>
          </cell>
          <cell r="G285">
            <v>21</v>
          </cell>
          <cell r="H285" t="str">
            <v>ZDF</v>
          </cell>
          <cell r="I285" t="str">
            <v>T</v>
          </cell>
          <cell r="J285" t="str">
            <v>JF</v>
          </cell>
          <cell r="L285" t="str">
            <v>PC</v>
          </cell>
          <cell r="N285">
            <v>0</v>
          </cell>
          <cell r="O285">
            <v>0</v>
          </cell>
          <cell r="Q285">
            <v>0</v>
          </cell>
          <cell r="R285">
            <v>0</v>
          </cell>
          <cell r="T285" t="str">
            <v>2C</v>
          </cell>
          <cell r="U285" t="str">
            <v>P4C</v>
          </cell>
          <cell r="V285" t="str">
            <v>I</v>
          </cell>
          <cell r="Y285">
            <v>14</v>
          </cell>
          <cell r="Z285">
            <v>5</v>
          </cell>
          <cell r="AA285" t="str">
            <v>X0</v>
          </cell>
          <cell r="AB285">
            <v>300</v>
          </cell>
          <cell r="AC285">
            <v>1</v>
          </cell>
          <cell r="AD285" t="str">
            <v>WB</v>
          </cell>
          <cell r="AE285">
            <v>0</v>
          </cell>
          <cell r="AF285">
            <v>0</v>
          </cell>
          <cell r="AG285">
            <v>0</v>
          </cell>
          <cell r="AJ285">
            <v>0</v>
          </cell>
          <cell r="AK285">
            <v>0</v>
          </cell>
          <cell r="AL285">
            <v>0</v>
          </cell>
          <cell r="AM285">
            <v>0</v>
          </cell>
          <cell r="AN285">
            <v>0</v>
          </cell>
          <cell r="AO285">
            <v>0</v>
          </cell>
          <cell r="AP285">
            <v>0</v>
          </cell>
          <cell r="AQ285">
            <v>0</v>
          </cell>
          <cell r="AR285">
            <v>0</v>
          </cell>
          <cell r="AS285">
            <v>0</v>
          </cell>
          <cell r="AT285">
            <v>0</v>
          </cell>
          <cell r="AU285">
            <v>0</v>
          </cell>
          <cell r="AV285">
            <v>0</v>
          </cell>
          <cell r="AZ285">
            <v>0</v>
          </cell>
          <cell r="BA285">
            <v>0</v>
          </cell>
          <cell r="BB285">
            <v>0</v>
          </cell>
          <cell r="BC285">
            <v>20041201</v>
          </cell>
          <cell r="BD285" t="str">
            <v>購入倉庫品</v>
          </cell>
          <cell r="BE285" t="str">
            <v>LC4064V75TN10C10TN100I[P]</v>
          </cell>
          <cell r="BG285" t="str">
            <v>ﾛｼﾞｯｸIC(CPLD)            IC-CPLD</v>
          </cell>
          <cell r="BH285" t="str">
            <v>PLC4064V-75TN10C-10TN100I PLC200Mｲｶﾞｲ ｼﾖｳｷﾝｼ 100PIN TQFP PB-FREE</v>
          </cell>
          <cell r="BI285">
            <v>20050521</v>
          </cell>
          <cell r="BJ285" t="str">
            <v>I</v>
          </cell>
          <cell r="BK285" t="str">
            <v>J</v>
          </cell>
          <cell r="BM285">
            <v>0</v>
          </cell>
        </row>
        <row r="286">
          <cell r="B286" t="str">
            <v>579F380</v>
          </cell>
          <cell r="C286">
            <v>1710</v>
          </cell>
          <cell r="D286" t="str">
            <v>S2G</v>
          </cell>
          <cell r="F286">
            <v>0</v>
          </cell>
          <cell r="G286">
            <v>25</v>
          </cell>
          <cell r="H286" t="str">
            <v>ZDF</v>
          </cell>
          <cell r="I286" t="str">
            <v>T</v>
          </cell>
          <cell r="J286" t="str">
            <v>JF</v>
          </cell>
          <cell r="K286" t="str">
            <v>M1409</v>
          </cell>
          <cell r="L286" t="str">
            <v>PC</v>
          </cell>
          <cell r="N286">
            <v>0</v>
          </cell>
          <cell r="O286">
            <v>0</v>
          </cell>
          <cell r="Q286">
            <v>0</v>
          </cell>
          <cell r="R286">
            <v>0</v>
          </cell>
          <cell r="T286" t="str">
            <v>2C</v>
          </cell>
          <cell r="U286" t="str">
            <v>P11</v>
          </cell>
          <cell r="V286" t="str">
            <v>I</v>
          </cell>
          <cell r="Y286">
            <v>60</v>
          </cell>
          <cell r="Z286">
            <v>5</v>
          </cell>
          <cell r="AA286" t="str">
            <v>PD</v>
          </cell>
          <cell r="AB286">
            <v>3000</v>
          </cell>
          <cell r="AC286">
            <v>0</v>
          </cell>
          <cell r="AD286" t="str">
            <v>WB</v>
          </cell>
          <cell r="AE286">
            <v>0</v>
          </cell>
          <cell r="AF286">
            <v>0</v>
          </cell>
          <cell r="AG286">
            <v>20050131</v>
          </cell>
          <cell r="AJ286">
            <v>40</v>
          </cell>
          <cell r="AK286">
            <v>120000</v>
          </cell>
          <cell r="AL286">
            <v>40</v>
          </cell>
          <cell r="AM286">
            <v>0</v>
          </cell>
          <cell r="AN286">
            <v>0</v>
          </cell>
          <cell r="AO286">
            <v>40</v>
          </cell>
          <cell r="AP286">
            <v>120000</v>
          </cell>
          <cell r="AQ286">
            <v>6.67</v>
          </cell>
          <cell r="AR286">
            <v>3.33</v>
          </cell>
          <cell r="AS286">
            <v>0</v>
          </cell>
          <cell r="AT286">
            <v>0</v>
          </cell>
          <cell r="AU286">
            <v>0</v>
          </cell>
          <cell r="AV286">
            <v>0</v>
          </cell>
          <cell r="AZ286">
            <v>0</v>
          </cell>
          <cell r="BA286">
            <v>0</v>
          </cell>
          <cell r="BB286">
            <v>0</v>
          </cell>
          <cell r="BC286">
            <v>20050228</v>
          </cell>
          <cell r="BD286" t="str">
            <v>ロット制約品</v>
          </cell>
          <cell r="BE286" t="str">
            <v>88E1011S-BABI[PLC]</v>
          </cell>
          <cell r="BG286" t="str">
            <v>ﾛｼﾞｯｸIC                  LOGIC</v>
          </cell>
          <cell r="BH286" t="str">
            <v>PLC200Mｲｶﾞｲ ｼﾖｳｷﾝｼ ALASKA ULTRA INTEG.10/100/1000</v>
          </cell>
          <cell r="BI286">
            <v>20050521</v>
          </cell>
          <cell r="BJ286" t="str">
            <v>F</v>
          </cell>
          <cell r="BK286" t="str">
            <v>J</v>
          </cell>
          <cell r="BM286">
            <v>0</v>
          </cell>
        </row>
        <row r="287">
          <cell r="B287" t="str">
            <v>579F381</v>
          </cell>
          <cell r="C287">
            <v>1710</v>
          </cell>
          <cell r="D287" t="str">
            <v>S2G</v>
          </cell>
          <cell r="F287">
            <v>0</v>
          </cell>
          <cell r="G287">
            <v>21</v>
          </cell>
          <cell r="H287" t="str">
            <v>ZDF</v>
          </cell>
          <cell r="I287" t="str">
            <v>H</v>
          </cell>
          <cell r="J287" t="str">
            <v>JF</v>
          </cell>
          <cell r="L287" t="str">
            <v>PC</v>
          </cell>
          <cell r="N287">
            <v>0</v>
          </cell>
          <cell r="O287">
            <v>0</v>
          </cell>
          <cell r="Q287">
            <v>0</v>
          </cell>
          <cell r="R287">
            <v>0</v>
          </cell>
          <cell r="T287" t="str">
            <v>2C</v>
          </cell>
          <cell r="U287" t="str">
            <v>P37</v>
          </cell>
          <cell r="V287" t="str">
            <v>I</v>
          </cell>
          <cell r="Y287">
            <v>45</v>
          </cell>
          <cell r="Z287">
            <v>5</v>
          </cell>
          <cell r="AA287" t="str">
            <v>X0</v>
          </cell>
          <cell r="AB287">
            <v>81.599999999999994</v>
          </cell>
          <cell r="AC287">
            <v>2000</v>
          </cell>
          <cell r="AD287" t="str">
            <v>WB</v>
          </cell>
          <cell r="AE287">
            <v>2000</v>
          </cell>
          <cell r="AF287">
            <v>0</v>
          </cell>
          <cell r="AG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Z287">
            <v>0</v>
          </cell>
          <cell r="BA287">
            <v>0</v>
          </cell>
          <cell r="BB287">
            <v>0</v>
          </cell>
          <cell r="BC287">
            <v>20041201</v>
          </cell>
          <cell r="BD287" t="str">
            <v>購入倉庫品</v>
          </cell>
          <cell r="BE287" t="str">
            <v>MAX3221CPWR[PLC]</v>
          </cell>
          <cell r="BG287" t="str">
            <v>ﾛｼﾞｯｸIC                  IC-LOGIC</v>
          </cell>
          <cell r="BH287" t="str">
            <v>PLCｲｶﾞｲｼﾖｳｷﾝｼ RS232ﾄﾗﾝｼｰﾊﾞVCC=3.0-5.5V TX1 RX1 250KBPS ｺﾝﾃﾞﾝｻ0.1UFX4 TSSOP16ﾘｰﾙ</v>
          </cell>
          <cell r="BI287">
            <v>20050521</v>
          </cell>
          <cell r="BJ287" t="str">
            <v>I</v>
          </cell>
          <cell r="BK287" t="str">
            <v>J</v>
          </cell>
          <cell r="BM287">
            <v>0</v>
          </cell>
        </row>
        <row r="288">
          <cell r="B288" t="str">
            <v>579F382</v>
          </cell>
          <cell r="C288">
            <v>1710</v>
          </cell>
          <cell r="D288" t="str">
            <v>S2G</v>
          </cell>
          <cell r="F288">
            <v>0</v>
          </cell>
          <cell r="G288">
            <v>21</v>
          </cell>
          <cell r="H288" t="str">
            <v>ZDF</v>
          </cell>
          <cell r="I288" t="str">
            <v>M</v>
          </cell>
          <cell r="J288" t="str">
            <v>JF</v>
          </cell>
          <cell r="L288" t="str">
            <v>PC</v>
          </cell>
          <cell r="N288">
            <v>0</v>
          </cell>
          <cell r="O288">
            <v>0</v>
          </cell>
          <cell r="Q288">
            <v>0</v>
          </cell>
          <cell r="R288">
            <v>0</v>
          </cell>
          <cell r="T288" t="str">
            <v>2C</v>
          </cell>
          <cell r="U288" t="str">
            <v>P41</v>
          </cell>
          <cell r="V288" t="str">
            <v>I</v>
          </cell>
          <cell r="Y288">
            <v>45</v>
          </cell>
          <cell r="Z288">
            <v>5</v>
          </cell>
          <cell r="AA288" t="str">
            <v>X0</v>
          </cell>
          <cell r="AB288">
            <v>36.6</v>
          </cell>
          <cell r="AC288">
            <v>3000</v>
          </cell>
          <cell r="AD288" t="str">
            <v>WB</v>
          </cell>
          <cell r="AE288">
            <v>3000</v>
          </cell>
          <cell r="AF288">
            <v>0</v>
          </cell>
          <cell r="AG288">
            <v>0</v>
          </cell>
          <cell r="AJ288">
            <v>0</v>
          </cell>
          <cell r="AK288">
            <v>0</v>
          </cell>
          <cell r="AL288">
            <v>0</v>
          </cell>
          <cell r="AM288">
            <v>0</v>
          </cell>
          <cell r="AN288">
            <v>0</v>
          </cell>
          <cell r="AO288">
            <v>0</v>
          </cell>
          <cell r="AP288">
            <v>0</v>
          </cell>
          <cell r="AQ288">
            <v>0</v>
          </cell>
          <cell r="AR288">
            <v>0</v>
          </cell>
          <cell r="AS288">
            <v>0</v>
          </cell>
          <cell r="AT288">
            <v>0</v>
          </cell>
          <cell r="AU288">
            <v>0</v>
          </cell>
          <cell r="AV288">
            <v>0</v>
          </cell>
          <cell r="AZ288">
            <v>0</v>
          </cell>
          <cell r="BA288">
            <v>0</v>
          </cell>
          <cell r="BB288">
            <v>0</v>
          </cell>
          <cell r="BC288">
            <v>20041201</v>
          </cell>
          <cell r="BD288" t="str">
            <v>購入倉庫品</v>
          </cell>
          <cell r="BE288" t="str">
            <v>SN74CB3T1G125DCKR[PLC]</v>
          </cell>
          <cell r="BG288" t="str">
            <v>ﾛｼﾞｯｸIC                  IC-LOGIC</v>
          </cell>
          <cell r="BH288" t="str">
            <v>PLC200Mｲｶﾞｲ ｼﾖｳｷﾝｼ 1CH LV BUS SWITCH WITH 5V TOLERANT LEVEL SHIFTER</v>
          </cell>
          <cell r="BI288">
            <v>20050521</v>
          </cell>
          <cell r="BJ288" t="str">
            <v>I</v>
          </cell>
          <cell r="BK288" t="str">
            <v>J</v>
          </cell>
          <cell r="BM288">
            <v>0</v>
          </cell>
        </row>
        <row r="289">
          <cell r="B289" t="str">
            <v>579F383</v>
          </cell>
          <cell r="C289">
            <v>1710</v>
          </cell>
          <cell r="D289" t="str">
            <v>S2G</v>
          </cell>
          <cell r="F289">
            <v>0</v>
          </cell>
          <cell r="G289">
            <v>21</v>
          </cell>
          <cell r="H289" t="str">
            <v>ZDF</v>
          </cell>
          <cell r="I289" t="str">
            <v>M</v>
          </cell>
          <cell r="J289" t="str">
            <v>JF</v>
          </cell>
          <cell r="L289" t="str">
            <v>PC</v>
          </cell>
          <cell r="N289">
            <v>0</v>
          </cell>
          <cell r="O289">
            <v>0</v>
          </cell>
          <cell r="Q289">
            <v>0</v>
          </cell>
          <cell r="R289">
            <v>0</v>
          </cell>
          <cell r="T289" t="str">
            <v>2C</v>
          </cell>
          <cell r="U289" t="str">
            <v>P3E</v>
          </cell>
          <cell r="V289" t="str">
            <v>I</v>
          </cell>
          <cell r="Y289">
            <v>45</v>
          </cell>
          <cell r="Z289">
            <v>5</v>
          </cell>
          <cell r="AA289" t="str">
            <v>X0</v>
          </cell>
          <cell r="AB289">
            <v>91</v>
          </cell>
          <cell r="AC289">
            <v>2000</v>
          </cell>
          <cell r="AD289" t="str">
            <v>WB</v>
          </cell>
          <cell r="AE289">
            <v>2000</v>
          </cell>
          <cell r="AF289">
            <v>0</v>
          </cell>
          <cell r="AG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Z289">
            <v>0</v>
          </cell>
          <cell r="BA289">
            <v>0</v>
          </cell>
          <cell r="BB289">
            <v>0</v>
          </cell>
          <cell r="BC289">
            <v>20041201</v>
          </cell>
          <cell r="BD289" t="str">
            <v>購入倉庫品</v>
          </cell>
          <cell r="BE289" t="str">
            <v>SN74CBTLV3257PWR[PLC]</v>
          </cell>
          <cell r="BG289" t="str">
            <v>ﾛｼﾞｯｸIC                  LOGIC</v>
          </cell>
          <cell r="BH289" t="str">
            <v>PLC200Mｲｶﾞｲ ｼﾖｳｷﾝｼ LOW-VOLTAGE 4-BIT 1-OF-2 FET MULTIPLEXER</v>
          </cell>
          <cell r="BI289">
            <v>20050521</v>
          </cell>
          <cell r="BJ289" t="str">
            <v>I</v>
          </cell>
          <cell r="BK289" t="str">
            <v>J</v>
          </cell>
          <cell r="BM289">
            <v>0</v>
          </cell>
        </row>
        <row r="290">
          <cell r="B290" t="str">
            <v>579F384</v>
          </cell>
          <cell r="C290">
            <v>1710</v>
          </cell>
          <cell r="D290" t="str">
            <v>S2G</v>
          </cell>
          <cell r="F290">
            <v>0</v>
          </cell>
          <cell r="G290">
            <v>21</v>
          </cell>
          <cell r="H290" t="str">
            <v>ZDF</v>
          </cell>
          <cell r="I290" t="str">
            <v>V</v>
          </cell>
          <cell r="J290" t="str">
            <v>JF</v>
          </cell>
          <cell r="L290" t="str">
            <v>PC</v>
          </cell>
          <cell r="N290">
            <v>0</v>
          </cell>
          <cell r="O290">
            <v>0</v>
          </cell>
          <cell r="Q290">
            <v>0</v>
          </cell>
          <cell r="R290">
            <v>0</v>
          </cell>
          <cell r="T290" t="str">
            <v>2C</v>
          </cell>
          <cell r="U290" t="str">
            <v>P36</v>
          </cell>
          <cell r="V290" t="str">
            <v>I</v>
          </cell>
          <cell r="Y290">
            <v>45</v>
          </cell>
          <cell r="Z290">
            <v>5</v>
          </cell>
          <cell r="AA290" t="str">
            <v>X0</v>
          </cell>
          <cell r="AB290">
            <v>100</v>
          </cell>
          <cell r="AC290">
            <v>0</v>
          </cell>
          <cell r="AD290" t="str">
            <v>WB</v>
          </cell>
          <cell r="AE290">
            <v>0</v>
          </cell>
          <cell r="AF290">
            <v>0</v>
          </cell>
          <cell r="AG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Z290">
            <v>0</v>
          </cell>
          <cell r="BA290">
            <v>0</v>
          </cell>
          <cell r="BB290">
            <v>0</v>
          </cell>
          <cell r="BC290">
            <v>20041201</v>
          </cell>
          <cell r="BD290" t="str">
            <v>購入倉庫品</v>
          </cell>
          <cell r="BE290" t="str">
            <v>SN74LVT16244BDGG[PLC]</v>
          </cell>
          <cell r="BG290" t="str">
            <v>ﾛｼﾞｯｸIC                  LOGIC</v>
          </cell>
          <cell r="BH290" t="str">
            <v>PLC200Mｲｶﾞｲ ｼﾖｳｷﾝｼ 3.3V 16BIT</v>
          </cell>
          <cell r="BI290">
            <v>20050521</v>
          </cell>
          <cell r="BJ290" t="str">
            <v>I</v>
          </cell>
          <cell r="BK290" t="str">
            <v>J</v>
          </cell>
          <cell r="BM290">
            <v>0</v>
          </cell>
        </row>
        <row r="291">
          <cell r="B291" t="str">
            <v>579F385</v>
          </cell>
          <cell r="C291">
            <v>1710</v>
          </cell>
          <cell r="D291" t="str">
            <v>S2G</v>
          </cell>
          <cell r="F291">
            <v>0</v>
          </cell>
          <cell r="G291">
            <v>21</v>
          </cell>
          <cell r="H291" t="str">
            <v>ZDF</v>
          </cell>
          <cell r="I291" t="str">
            <v>W</v>
          </cell>
          <cell r="J291" t="str">
            <v>JF</v>
          </cell>
          <cell r="L291" t="str">
            <v>PC</v>
          </cell>
          <cell r="N291">
            <v>0</v>
          </cell>
          <cell r="O291">
            <v>0</v>
          </cell>
          <cell r="Q291">
            <v>0</v>
          </cell>
          <cell r="R291">
            <v>0</v>
          </cell>
          <cell r="T291" t="str">
            <v>2C</v>
          </cell>
          <cell r="U291" t="str">
            <v>P4C</v>
          </cell>
          <cell r="V291" t="str">
            <v>I</v>
          </cell>
          <cell r="Y291">
            <v>84</v>
          </cell>
          <cell r="Z291">
            <v>5</v>
          </cell>
          <cell r="AA291" t="str">
            <v>X0</v>
          </cell>
          <cell r="AB291">
            <v>134</v>
          </cell>
          <cell r="AC291">
            <v>1</v>
          </cell>
          <cell r="AD291" t="str">
            <v>WB</v>
          </cell>
          <cell r="AE291">
            <v>1</v>
          </cell>
          <cell r="AF291">
            <v>0</v>
          </cell>
          <cell r="AG291">
            <v>0</v>
          </cell>
          <cell r="AJ291">
            <v>0</v>
          </cell>
          <cell r="AK291">
            <v>0</v>
          </cell>
          <cell r="AL291">
            <v>0</v>
          </cell>
          <cell r="AM291">
            <v>0</v>
          </cell>
          <cell r="AN291">
            <v>0</v>
          </cell>
          <cell r="AO291">
            <v>0</v>
          </cell>
          <cell r="AP291">
            <v>0</v>
          </cell>
          <cell r="AQ291">
            <v>0</v>
          </cell>
          <cell r="AR291">
            <v>0</v>
          </cell>
          <cell r="AS291">
            <v>0</v>
          </cell>
          <cell r="AT291">
            <v>0</v>
          </cell>
          <cell r="AU291">
            <v>0</v>
          </cell>
          <cell r="AV291">
            <v>0</v>
          </cell>
          <cell r="AZ291">
            <v>0</v>
          </cell>
          <cell r="BA291">
            <v>0</v>
          </cell>
          <cell r="BB291">
            <v>0</v>
          </cell>
          <cell r="BC291">
            <v>20041201</v>
          </cell>
          <cell r="BD291" t="str">
            <v>購入倉庫品</v>
          </cell>
          <cell r="BE291" t="str">
            <v>XC2C64-7VQG100C[PLC]</v>
          </cell>
          <cell r="BG291" t="str">
            <v>ﾛｼﾞｯｸIC                  LOGIC</v>
          </cell>
          <cell r="BH291" t="str">
            <v>PLC200Mｲｶﾞｲ ｼﾖｳｷﾝｼ 64ﾏｸﾛｾﾙ ｺｱ1.8V VQ100PIN</v>
          </cell>
          <cell r="BI291">
            <v>20050521</v>
          </cell>
          <cell r="BJ291" t="str">
            <v>I</v>
          </cell>
          <cell r="BK291" t="str">
            <v>J</v>
          </cell>
          <cell r="BM291">
            <v>0</v>
          </cell>
        </row>
        <row r="292">
          <cell r="B292" t="str">
            <v>579G119</v>
          </cell>
          <cell r="C292">
            <v>1710</v>
          </cell>
          <cell r="D292" t="str">
            <v>S2G</v>
          </cell>
          <cell r="F292">
            <v>0</v>
          </cell>
          <cell r="G292">
            <v>21</v>
          </cell>
          <cell r="H292" t="str">
            <v>ZDF</v>
          </cell>
          <cell r="I292" t="str">
            <v>H</v>
          </cell>
          <cell r="J292" t="str">
            <v>JF</v>
          </cell>
          <cell r="L292" t="str">
            <v>PC</v>
          </cell>
          <cell r="N292">
            <v>0</v>
          </cell>
          <cell r="O292">
            <v>0</v>
          </cell>
          <cell r="Q292">
            <v>0</v>
          </cell>
          <cell r="R292">
            <v>0</v>
          </cell>
          <cell r="T292" t="str">
            <v>2C</v>
          </cell>
          <cell r="U292" t="str">
            <v>P93</v>
          </cell>
          <cell r="V292" t="str">
            <v>I</v>
          </cell>
          <cell r="Y292">
            <v>90</v>
          </cell>
          <cell r="Z292">
            <v>5</v>
          </cell>
          <cell r="AA292" t="str">
            <v>X0</v>
          </cell>
          <cell r="AB292">
            <v>830</v>
          </cell>
          <cell r="AC292">
            <v>50</v>
          </cell>
          <cell r="AD292" t="str">
            <v>WB</v>
          </cell>
          <cell r="AE292">
            <v>50</v>
          </cell>
          <cell r="AF292">
            <v>0</v>
          </cell>
          <cell r="AG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Z292">
            <v>0</v>
          </cell>
          <cell r="BA292">
            <v>0</v>
          </cell>
          <cell r="BB292">
            <v>0</v>
          </cell>
          <cell r="BC292">
            <v>20041201</v>
          </cell>
          <cell r="BD292" t="str">
            <v>購入倉庫品</v>
          </cell>
          <cell r="BE292" t="str">
            <v>SI3210KT[PLC]</v>
          </cell>
          <cell r="BG292" t="str">
            <v>ﾃﾞｲｼﾞｱﾅIC                MIX</v>
          </cell>
          <cell r="BH292" t="str">
            <v>PLC200Mｲｶﾞｲ ｼﾖｳｷﾝｼ SLIC AFEﾅｲｿﾞｳ</v>
          </cell>
          <cell r="BI292">
            <v>20050521</v>
          </cell>
          <cell r="BJ292" t="str">
            <v>I</v>
          </cell>
          <cell r="BK292" t="str">
            <v>J</v>
          </cell>
          <cell r="BM292">
            <v>0</v>
          </cell>
        </row>
        <row r="293">
          <cell r="B293" t="str">
            <v>579G123</v>
          </cell>
          <cell r="C293">
            <v>1710</v>
          </cell>
          <cell r="D293" t="str">
            <v>S2G</v>
          </cell>
          <cell r="F293">
            <v>0</v>
          </cell>
          <cell r="G293">
            <v>25</v>
          </cell>
          <cell r="H293" t="str">
            <v>ZDF</v>
          </cell>
          <cell r="I293" t="str">
            <v>T</v>
          </cell>
          <cell r="J293" t="str">
            <v>JF</v>
          </cell>
          <cell r="K293" t="str">
            <v>M1409</v>
          </cell>
          <cell r="L293" t="str">
            <v>PC</v>
          </cell>
          <cell r="N293">
            <v>0</v>
          </cell>
          <cell r="O293">
            <v>0</v>
          </cell>
          <cell r="Q293">
            <v>0</v>
          </cell>
          <cell r="R293">
            <v>0</v>
          </cell>
          <cell r="T293" t="str">
            <v>2C</v>
          </cell>
          <cell r="U293" t="str">
            <v>P37</v>
          </cell>
          <cell r="V293" t="str">
            <v>I</v>
          </cell>
          <cell r="X293" t="str">
            <v>X</v>
          </cell>
          <cell r="Y293">
            <v>70</v>
          </cell>
          <cell r="Z293">
            <v>5</v>
          </cell>
          <cell r="AA293" t="str">
            <v>PD</v>
          </cell>
          <cell r="AB293">
            <v>520</v>
          </cell>
          <cell r="AC293">
            <v>2500</v>
          </cell>
          <cell r="AD293" t="str">
            <v>WB</v>
          </cell>
          <cell r="AE293">
            <v>2500</v>
          </cell>
          <cell r="AF293">
            <v>0</v>
          </cell>
          <cell r="AG293">
            <v>20050510</v>
          </cell>
          <cell r="AJ293">
            <v>0</v>
          </cell>
          <cell r="AK293">
            <v>0</v>
          </cell>
          <cell r="AL293">
            <v>0</v>
          </cell>
          <cell r="AM293">
            <v>0</v>
          </cell>
          <cell r="AN293">
            <v>0</v>
          </cell>
          <cell r="AO293">
            <v>0</v>
          </cell>
          <cell r="AP293">
            <v>0</v>
          </cell>
          <cell r="AQ293">
            <v>0</v>
          </cell>
          <cell r="AR293">
            <v>0</v>
          </cell>
          <cell r="AS293">
            <v>2500</v>
          </cell>
          <cell r="AT293">
            <v>0</v>
          </cell>
          <cell r="AU293">
            <v>0</v>
          </cell>
          <cell r="AV293">
            <v>0</v>
          </cell>
          <cell r="AZ293">
            <v>0</v>
          </cell>
          <cell r="BA293">
            <v>0</v>
          </cell>
          <cell r="BB293">
            <v>0</v>
          </cell>
          <cell r="BC293">
            <v>20050506</v>
          </cell>
          <cell r="BD293" t="str">
            <v>ロット制約品</v>
          </cell>
          <cell r="BE293" t="str">
            <v>SI3210-FT</v>
          </cell>
          <cell r="BG293" t="str">
            <v>ﾃﾞｲｼﾞｱﾅIC                MIX</v>
          </cell>
          <cell r="BH293" t="str">
            <v>SLIC AFEﾅｲｿﾞｳ</v>
          </cell>
          <cell r="BI293">
            <v>20050521</v>
          </cell>
          <cell r="BJ293" t="str">
            <v>I</v>
          </cell>
          <cell r="BK293" t="str">
            <v>J</v>
          </cell>
          <cell r="BM293">
            <v>0</v>
          </cell>
        </row>
        <row r="294">
          <cell r="B294" t="str">
            <v>579L290</v>
          </cell>
          <cell r="C294">
            <v>1710</v>
          </cell>
          <cell r="D294" t="str">
            <v>S99</v>
          </cell>
          <cell r="F294">
            <v>0</v>
          </cell>
          <cell r="G294">
            <v>21</v>
          </cell>
          <cell r="H294" t="str">
            <v>ZDF</v>
          </cell>
          <cell r="I294" t="str">
            <v>W</v>
          </cell>
          <cell r="J294" t="str">
            <v>SU</v>
          </cell>
          <cell r="K294" t="str">
            <v>MX017</v>
          </cell>
          <cell r="L294" t="str">
            <v>PC</v>
          </cell>
          <cell r="N294">
            <v>0</v>
          </cell>
          <cell r="O294">
            <v>0</v>
          </cell>
          <cell r="Q294">
            <v>0</v>
          </cell>
          <cell r="R294">
            <v>0</v>
          </cell>
          <cell r="T294" t="str">
            <v>2C</v>
          </cell>
          <cell r="U294" t="str">
            <v>P89</v>
          </cell>
          <cell r="V294" t="str">
            <v>I</v>
          </cell>
          <cell r="X294" t="str">
            <v>X</v>
          </cell>
          <cell r="Y294">
            <v>126</v>
          </cell>
          <cell r="Z294">
            <v>5</v>
          </cell>
          <cell r="AA294" t="str">
            <v>X0</v>
          </cell>
          <cell r="AB294">
            <v>2000</v>
          </cell>
          <cell r="AC294">
            <v>1</v>
          </cell>
          <cell r="AD294" t="str">
            <v>WB</v>
          </cell>
          <cell r="AE294">
            <v>84</v>
          </cell>
          <cell r="AF294">
            <v>0</v>
          </cell>
          <cell r="AG294">
            <v>20050427</v>
          </cell>
          <cell r="AJ294">
            <v>0</v>
          </cell>
          <cell r="AK294">
            <v>0</v>
          </cell>
          <cell r="AL294">
            <v>0</v>
          </cell>
          <cell r="AM294">
            <v>0</v>
          </cell>
          <cell r="AN294">
            <v>0</v>
          </cell>
          <cell r="AO294">
            <v>0</v>
          </cell>
          <cell r="AP294">
            <v>0</v>
          </cell>
          <cell r="AQ294">
            <v>0</v>
          </cell>
          <cell r="AR294">
            <v>0</v>
          </cell>
          <cell r="AS294">
            <v>8568</v>
          </cell>
          <cell r="AT294">
            <v>11864</v>
          </cell>
          <cell r="AU294">
            <v>0</v>
          </cell>
          <cell r="AV294">
            <v>5356</v>
          </cell>
          <cell r="AW294">
            <v>20050301</v>
          </cell>
          <cell r="AZ294">
            <v>0</v>
          </cell>
          <cell r="BA294">
            <v>0</v>
          </cell>
          <cell r="BB294">
            <v>0</v>
          </cell>
          <cell r="BD294" t="str">
            <v>購入倉庫品</v>
          </cell>
          <cell r="BE294" t="str">
            <v>DSS9001A</v>
          </cell>
          <cell r="BG294" t="str">
            <v>ﾊﾝﾄﾞｳﾀｲｿﾉﾀ               SEM-ETC</v>
          </cell>
          <cell r="BH294" t="str">
            <v>BROADBAND POWERLINE COMMUNICATIONS IC</v>
          </cell>
          <cell r="BI294">
            <v>20050521</v>
          </cell>
          <cell r="BJ294" t="str">
            <v>J</v>
          </cell>
          <cell r="BK294" t="str">
            <v>J</v>
          </cell>
          <cell r="BM294">
            <v>0</v>
          </cell>
        </row>
        <row r="295">
          <cell r="B295" t="str">
            <v>579L291</v>
          </cell>
          <cell r="C295">
            <v>1710</v>
          </cell>
          <cell r="D295" t="str">
            <v>S99</v>
          </cell>
          <cell r="F295">
            <v>0</v>
          </cell>
          <cell r="G295">
            <v>21</v>
          </cell>
          <cell r="H295" t="str">
            <v>ZDF</v>
          </cell>
          <cell r="I295" t="str">
            <v>W</v>
          </cell>
          <cell r="J295" t="str">
            <v>SU</v>
          </cell>
          <cell r="K295" t="str">
            <v>MX017</v>
          </cell>
          <cell r="L295" t="str">
            <v>PC</v>
          </cell>
          <cell r="N295">
            <v>0</v>
          </cell>
          <cell r="O295">
            <v>0</v>
          </cell>
          <cell r="Q295">
            <v>0</v>
          </cell>
          <cell r="R295">
            <v>0</v>
          </cell>
          <cell r="T295" t="str">
            <v>2C</v>
          </cell>
          <cell r="U295" t="str">
            <v>P89</v>
          </cell>
          <cell r="V295" t="str">
            <v>I</v>
          </cell>
          <cell r="X295" t="str">
            <v>X</v>
          </cell>
          <cell r="Y295">
            <v>90</v>
          </cell>
          <cell r="Z295">
            <v>5</v>
          </cell>
          <cell r="AA295" t="str">
            <v>X0</v>
          </cell>
          <cell r="AB295">
            <v>6000</v>
          </cell>
          <cell r="AC295">
            <v>1</v>
          </cell>
          <cell r="AD295" t="str">
            <v>WB</v>
          </cell>
          <cell r="AE295">
            <v>84</v>
          </cell>
          <cell r="AF295">
            <v>0</v>
          </cell>
          <cell r="AG295">
            <v>20050427</v>
          </cell>
          <cell r="AJ295">
            <v>0</v>
          </cell>
          <cell r="AK295">
            <v>0</v>
          </cell>
          <cell r="AL295">
            <v>0</v>
          </cell>
          <cell r="AM295">
            <v>0</v>
          </cell>
          <cell r="AN295">
            <v>0</v>
          </cell>
          <cell r="AO295">
            <v>0</v>
          </cell>
          <cell r="AP295">
            <v>0</v>
          </cell>
          <cell r="AQ295">
            <v>0</v>
          </cell>
          <cell r="AR295">
            <v>0</v>
          </cell>
          <cell r="AS295">
            <v>3612</v>
          </cell>
          <cell r="AT295">
            <v>4205</v>
          </cell>
          <cell r="AU295">
            <v>0</v>
          </cell>
          <cell r="AV295">
            <v>2191</v>
          </cell>
          <cell r="AW295">
            <v>20050301</v>
          </cell>
          <cell r="AZ295">
            <v>0</v>
          </cell>
          <cell r="BA295">
            <v>0</v>
          </cell>
          <cell r="BB295">
            <v>0</v>
          </cell>
          <cell r="BD295" t="str">
            <v>購入倉庫品</v>
          </cell>
          <cell r="BE295" t="str">
            <v>DSS9002A</v>
          </cell>
          <cell r="BG295" t="str">
            <v>ﾊﾝﾄﾞｳﾀｲｿﾉﾀ               SEM-ETC</v>
          </cell>
          <cell r="BH295" t="str">
            <v>BROADBAND POWERLINE COMMUNICATIONS IC</v>
          </cell>
          <cell r="BI295">
            <v>20050521</v>
          </cell>
          <cell r="BJ295" t="str">
            <v>J</v>
          </cell>
          <cell r="BK295" t="str">
            <v>J</v>
          </cell>
          <cell r="BM295">
            <v>0</v>
          </cell>
        </row>
        <row r="296">
          <cell r="B296" t="str">
            <v>579L292</v>
          </cell>
          <cell r="C296">
            <v>1710</v>
          </cell>
          <cell r="D296" t="str">
            <v>S99</v>
          </cell>
          <cell r="F296">
            <v>0</v>
          </cell>
          <cell r="G296">
            <v>21</v>
          </cell>
          <cell r="H296" t="str">
            <v>ZDF</v>
          </cell>
          <cell r="I296" t="str">
            <v>M</v>
          </cell>
          <cell r="J296" t="str">
            <v>SU</v>
          </cell>
          <cell r="K296" t="str">
            <v>MX017</v>
          </cell>
          <cell r="L296" t="str">
            <v>PC</v>
          </cell>
          <cell r="N296">
            <v>0</v>
          </cell>
          <cell r="O296">
            <v>0</v>
          </cell>
          <cell r="Q296">
            <v>0</v>
          </cell>
          <cell r="R296">
            <v>0</v>
          </cell>
          <cell r="T296" t="str">
            <v>2C</v>
          </cell>
          <cell r="U296" t="str">
            <v>P89</v>
          </cell>
          <cell r="V296" t="str">
            <v>I</v>
          </cell>
          <cell r="X296" t="str">
            <v>X</v>
          </cell>
          <cell r="Y296">
            <v>60</v>
          </cell>
          <cell r="Z296">
            <v>5</v>
          </cell>
          <cell r="AA296" t="str">
            <v>X0</v>
          </cell>
          <cell r="AB296">
            <v>28000</v>
          </cell>
          <cell r="AC296">
            <v>1</v>
          </cell>
          <cell r="AD296" t="str">
            <v>WB</v>
          </cell>
          <cell r="AE296">
            <v>27</v>
          </cell>
          <cell r="AF296">
            <v>0</v>
          </cell>
          <cell r="AG296">
            <v>20041209</v>
          </cell>
          <cell r="AJ296">
            <v>0</v>
          </cell>
          <cell r="AK296">
            <v>0</v>
          </cell>
          <cell r="AL296">
            <v>0</v>
          </cell>
          <cell r="AM296">
            <v>0</v>
          </cell>
          <cell r="AN296">
            <v>0</v>
          </cell>
          <cell r="AO296">
            <v>0</v>
          </cell>
          <cell r="AP296">
            <v>0</v>
          </cell>
          <cell r="AQ296">
            <v>0</v>
          </cell>
          <cell r="AR296">
            <v>0</v>
          </cell>
          <cell r="AS296">
            <v>81</v>
          </cell>
          <cell r="AT296">
            <v>47</v>
          </cell>
          <cell r="AU296">
            <v>0</v>
          </cell>
          <cell r="AV296">
            <v>15</v>
          </cell>
          <cell r="AW296">
            <v>20050301</v>
          </cell>
          <cell r="AZ296">
            <v>0</v>
          </cell>
          <cell r="BA296">
            <v>0</v>
          </cell>
          <cell r="BB296">
            <v>0</v>
          </cell>
          <cell r="BD296" t="str">
            <v>購入倉庫品</v>
          </cell>
          <cell r="BE296" t="str">
            <v>DSS9003A</v>
          </cell>
          <cell r="BG296" t="str">
            <v>ﾊﾝﾄﾞｳﾀｲｿﾉﾀ               SEM-ETC</v>
          </cell>
          <cell r="BH296" t="str">
            <v>BROADBAND POWERLINE COMMUNICATIONS IC</v>
          </cell>
          <cell r="BI296">
            <v>20050521</v>
          </cell>
          <cell r="BJ296" t="str">
            <v>J</v>
          </cell>
          <cell r="BK296" t="str">
            <v>J</v>
          </cell>
          <cell r="BM296">
            <v>0</v>
          </cell>
        </row>
        <row r="297">
          <cell r="B297" t="str">
            <v>579L294</v>
          </cell>
          <cell r="C297">
            <v>1710</v>
          </cell>
          <cell r="D297" t="str">
            <v>S2G</v>
          </cell>
          <cell r="F297">
            <v>0</v>
          </cell>
          <cell r="G297">
            <v>25</v>
          </cell>
          <cell r="H297" t="str">
            <v>ZDF</v>
          </cell>
          <cell r="I297" t="str">
            <v>W</v>
          </cell>
          <cell r="J297" t="str">
            <v>JA</v>
          </cell>
          <cell r="K297" t="str">
            <v>M1005</v>
          </cell>
          <cell r="L297" t="str">
            <v>PC</v>
          </cell>
          <cell r="N297">
            <v>0</v>
          </cell>
          <cell r="O297">
            <v>0</v>
          </cell>
          <cell r="Q297">
            <v>0</v>
          </cell>
          <cell r="R297">
            <v>0</v>
          </cell>
          <cell r="S297" t="str">
            <v>211PLC31</v>
          </cell>
          <cell r="T297" t="str">
            <v>2C</v>
          </cell>
          <cell r="U297" t="str">
            <v>P49</v>
          </cell>
          <cell r="V297" t="str">
            <v>I</v>
          </cell>
          <cell r="X297" t="str">
            <v>X</v>
          </cell>
          <cell r="Y297">
            <v>60</v>
          </cell>
          <cell r="Z297">
            <v>5</v>
          </cell>
          <cell r="AA297" t="str">
            <v>PD</v>
          </cell>
          <cell r="AB297">
            <v>77</v>
          </cell>
          <cell r="AC297">
            <v>2500</v>
          </cell>
          <cell r="AD297" t="str">
            <v>WB</v>
          </cell>
          <cell r="AE297">
            <v>0</v>
          </cell>
          <cell r="AF297">
            <v>0</v>
          </cell>
          <cell r="AG297">
            <v>20050203</v>
          </cell>
          <cell r="AJ297">
            <v>7084</v>
          </cell>
          <cell r="AK297">
            <v>545468</v>
          </cell>
          <cell r="AL297">
            <v>7084</v>
          </cell>
          <cell r="AM297">
            <v>0</v>
          </cell>
          <cell r="AN297">
            <v>0</v>
          </cell>
          <cell r="AO297">
            <v>7093</v>
          </cell>
          <cell r="AP297">
            <v>546161</v>
          </cell>
          <cell r="AQ297">
            <v>465.33</v>
          </cell>
          <cell r="AR297">
            <v>232.67</v>
          </cell>
          <cell r="AS297">
            <v>0</v>
          </cell>
          <cell r="AT297">
            <v>52</v>
          </cell>
          <cell r="AU297">
            <v>6</v>
          </cell>
          <cell r="AV297">
            <v>0</v>
          </cell>
          <cell r="AZ297">
            <v>0</v>
          </cell>
          <cell r="BA297">
            <v>0</v>
          </cell>
          <cell r="BB297">
            <v>0</v>
          </cell>
          <cell r="BC297">
            <v>20041122</v>
          </cell>
          <cell r="BD297" t="str">
            <v>ロット制約品</v>
          </cell>
          <cell r="BE297" t="str">
            <v>LM74CIM3</v>
          </cell>
          <cell r="BG297" t="str">
            <v>ﾊﾝﾄﾞｳﾀｲｿﾉﾀ               SEM-ETC</v>
          </cell>
          <cell r="BH297" t="str">
            <v>SPI 12ﾋﾞｯﾄｵﾝﾄﾞｾﾝｻ 3.3V</v>
          </cell>
          <cell r="BI297">
            <v>20050521</v>
          </cell>
          <cell r="BJ297" t="str">
            <v>J</v>
          </cell>
          <cell r="BK297" t="str">
            <v>J</v>
          </cell>
          <cell r="BM297">
            <v>0</v>
          </cell>
        </row>
        <row r="298">
          <cell r="B298" t="str">
            <v>579L312</v>
          </cell>
          <cell r="C298">
            <v>1710</v>
          </cell>
          <cell r="D298" t="str">
            <v>S2G</v>
          </cell>
          <cell r="F298">
            <v>0</v>
          </cell>
          <cell r="G298">
            <v>21</v>
          </cell>
          <cell r="H298" t="str">
            <v>ZDF</v>
          </cell>
          <cell r="I298" t="str">
            <v>W</v>
          </cell>
          <cell r="J298" t="str">
            <v>JF</v>
          </cell>
          <cell r="L298" t="str">
            <v>PC</v>
          </cell>
          <cell r="N298">
            <v>0</v>
          </cell>
          <cell r="O298">
            <v>0</v>
          </cell>
          <cell r="Q298">
            <v>0</v>
          </cell>
          <cell r="R298">
            <v>0</v>
          </cell>
          <cell r="T298" t="str">
            <v>2C</v>
          </cell>
          <cell r="U298" t="str">
            <v>P89</v>
          </cell>
          <cell r="V298" t="str">
            <v>I</v>
          </cell>
          <cell r="Y298">
            <v>126</v>
          </cell>
          <cell r="Z298">
            <v>5</v>
          </cell>
          <cell r="AA298" t="str">
            <v>X0</v>
          </cell>
          <cell r="AB298">
            <v>4000</v>
          </cell>
          <cell r="AC298">
            <v>1</v>
          </cell>
          <cell r="AD298" t="str">
            <v>WB</v>
          </cell>
          <cell r="AE298">
            <v>84</v>
          </cell>
          <cell r="AF298">
            <v>0</v>
          </cell>
          <cell r="AG298">
            <v>0</v>
          </cell>
          <cell r="AJ298">
            <v>0</v>
          </cell>
          <cell r="AK298">
            <v>0</v>
          </cell>
          <cell r="AL298">
            <v>0</v>
          </cell>
          <cell r="AM298">
            <v>0</v>
          </cell>
          <cell r="AN298">
            <v>0</v>
          </cell>
          <cell r="AO298">
            <v>0</v>
          </cell>
          <cell r="AP298">
            <v>0</v>
          </cell>
          <cell r="AQ298">
            <v>0</v>
          </cell>
          <cell r="AR298">
            <v>0</v>
          </cell>
          <cell r="AS298">
            <v>0</v>
          </cell>
          <cell r="AT298">
            <v>0</v>
          </cell>
          <cell r="AU298">
            <v>0</v>
          </cell>
          <cell r="AV298">
            <v>0</v>
          </cell>
          <cell r="AZ298">
            <v>0</v>
          </cell>
          <cell r="BA298">
            <v>0</v>
          </cell>
          <cell r="BB298">
            <v>0</v>
          </cell>
          <cell r="BC298">
            <v>20041201</v>
          </cell>
          <cell r="BD298" t="str">
            <v>購入倉庫品</v>
          </cell>
          <cell r="BE298" t="str">
            <v>DSS9001A[PLC]</v>
          </cell>
          <cell r="BG298" t="str">
            <v>ﾊﾝﾄﾞｳﾀｲｿﾉﾀ               SEM-ETC</v>
          </cell>
          <cell r="BH298" t="str">
            <v>PLC200Mｲｶﾞｲ ｼﾖｳｷﾝｼ BROADBAND POWERLINE COMMUNICATIONS IC</v>
          </cell>
          <cell r="BI298">
            <v>20050521</v>
          </cell>
          <cell r="BJ298" t="str">
            <v>I</v>
          </cell>
          <cell r="BK298" t="str">
            <v>J</v>
          </cell>
          <cell r="BM298">
            <v>0</v>
          </cell>
        </row>
        <row r="299">
          <cell r="B299" t="str">
            <v>579L313</v>
          </cell>
          <cell r="C299">
            <v>1710</v>
          </cell>
          <cell r="D299" t="str">
            <v>S2G</v>
          </cell>
          <cell r="F299">
            <v>0</v>
          </cell>
          <cell r="G299">
            <v>21</v>
          </cell>
          <cell r="H299" t="str">
            <v>ZDF</v>
          </cell>
          <cell r="I299" t="str">
            <v>W</v>
          </cell>
          <cell r="J299" t="str">
            <v>JF</v>
          </cell>
          <cell r="L299" t="str">
            <v>PC</v>
          </cell>
          <cell r="N299">
            <v>0</v>
          </cell>
          <cell r="O299">
            <v>0</v>
          </cell>
          <cell r="Q299">
            <v>0</v>
          </cell>
          <cell r="R299">
            <v>0</v>
          </cell>
          <cell r="T299" t="str">
            <v>2C</v>
          </cell>
          <cell r="U299" t="str">
            <v>P89</v>
          </cell>
          <cell r="V299" t="str">
            <v>I</v>
          </cell>
          <cell r="Y299">
            <v>90</v>
          </cell>
          <cell r="Z299">
            <v>5</v>
          </cell>
          <cell r="AA299" t="str">
            <v>X0</v>
          </cell>
          <cell r="AB299">
            <v>12400</v>
          </cell>
          <cell r="AC299">
            <v>1</v>
          </cell>
          <cell r="AD299" t="str">
            <v>WB</v>
          </cell>
          <cell r="AE299">
            <v>84</v>
          </cell>
          <cell r="AF299">
            <v>0</v>
          </cell>
          <cell r="AG299">
            <v>0</v>
          </cell>
          <cell r="AJ299">
            <v>0</v>
          </cell>
          <cell r="AK299">
            <v>0</v>
          </cell>
          <cell r="AL299">
            <v>0</v>
          </cell>
          <cell r="AM299">
            <v>0</v>
          </cell>
          <cell r="AN299">
            <v>0</v>
          </cell>
          <cell r="AO299">
            <v>0</v>
          </cell>
          <cell r="AP299">
            <v>0</v>
          </cell>
          <cell r="AQ299">
            <v>0</v>
          </cell>
          <cell r="AR299">
            <v>0</v>
          </cell>
          <cell r="AS299">
            <v>0</v>
          </cell>
          <cell r="AT299">
            <v>0</v>
          </cell>
          <cell r="AU299">
            <v>0</v>
          </cell>
          <cell r="AV299">
            <v>0</v>
          </cell>
          <cell r="AZ299">
            <v>0</v>
          </cell>
          <cell r="BA299">
            <v>0</v>
          </cell>
          <cell r="BB299">
            <v>0</v>
          </cell>
          <cell r="BC299">
            <v>20041201</v>
          </cell>
          <cell r="BD299" t="str">
            <v>購入倉庫品</v>
          </cell>
          <cell r="BE299" t="str">
            <v>DSS9002A[PLC]</v>
          </cell>
          <cell r="BG299" t="str">
            <v>ﾊﾝﾄﾞｳﾀｲｿﾉﾀ               SEM-ETC</v>
          </cell>
          <cell r="BH299" t="str">
            <v>PLC200Mｲｶﾞｲ ｼﾖｳｷﾝｼ BROADBAND POWERLINE COMMUNICATIONS IC</v>
          </cell>
          <cell r="BI299">
            <v>20050521</v>
          </cell>
          <cell r="BJ299" t="str">
            <v>I</v>
          </cell>
          <cell r="BK299" t="str">
            <v>J</v>
          </cell>
          <cell r="BM299">
            <v>0</v>
          </cell>
        </row>
        <row r="300">
          <cell r="B300" t="str">
            <v>579L314</v>
          </cell>
          <cell r="C300">
            <v>1710</v>
          </cell>
          <cell r="D300" t="str">
            <v>S2G</v>
          </cell>
          <cell r="F300">
            <v>0</v>
          </cell>
          <cell r="G300">
            <v>21</v>
          </cell>
          <cell r="H300" t="str">
            <v>ZDF</v>
          </cell>
          <cell r="I300" t="str">
            <v>W</v>
          </cell>
          <cell r="J300" t="str">
            <v>JF</v>
          </cell>
          <cell r="L300" t="str">
            <v>PC</v>
          </cell>
          <cell r="N300">
            <v>0</v>
          </cell>
          <cell r="O300">
            <v>0</v>
          </cell>
          <cell r="Q300">
            <v>0</v>
          </cell>
          <cell r="R300">
            <v>0</v>
          </cell>
          <cell r="T300" t="str">
            <v>2C</v>
          </cell>
          <cell r="U300" t="str">
            <v>P49</v>
          </cell>
          <cell r="V300" t="str">
            <v>I</v>
          </cell>
          <cell r="Y300">
            <v>60</v>
          </cell>
          <cell r="Z300">
            <v>5</v>
          </cell>
          <cell r="AA300" t="str">
            <v>X0</v>
          </cell>
          <cell r="AB300">
            <v>77</v>
          </cell>
          <cell r="AC300">
            <v>2500</v>
          </cell>
          <cell r="AD300" t="str">
            <v>WB</v>
          </cell>
          <cell r="AE300">
            <v>0</v>
          </cell>
          <cell r="AF300">
            <v>0</v>
          </cell>
          <cell r="AG300">
            <v>0</v>
          </cell>
          <cell r="AJ300">
            <v>0</v>
          </cell>
          <cell r="AK300">
            <v>0</v>
          </cell>
          <cell r="AL300">
            <v>0</v>
          </cell>
          <cell r="AM300">
            <v>0</v>
          </cell>
          <cell r="AN300">
            <v>0</v>
          </cell>
          <cell r="AO300">
            <v>0</v>
          </cell>
          <cell r="AP300">
            <v>0</v>
          </cell>
          <cell r="AQ300">
            <v>0</v>
          </cell>
          <cell r="AR300">
            <v>0</v>
          </cell>
          <cell r="AS300">
            <v>0</v>
          </cell>
          <cell r="AT300">
            <v>0</v>
          </cell>
          <cell r="AU300">
            <v>0</v>
          </cell>
          <cell r="AV300">
            <v>0</v>
          </cell>
          <cell r="AZ300">
            <v>0</v>
          </cell>
          <cell r="BA300">
            <v>0</v>
          </cell>
          <cell r="BB300">
            <v>0</v>
          </cell>
          <cell r="BC300">
            <v>20041201</v>
          </cell>
          <cell r="BD300" t="str">
            <v>購入倉庫品</v>
          </cell>
          <cell r="BE300" t="str">
            <v>LM74CIM3[PLC]</v>
          </cell>
          <cell r="BG300" t="str">
            <v>ﾊﾝﾄﾞｳﾀｲｿﾉﾀ               SEM-ETC</v>
          </cell>
          <cell r="BH300" t="str">
            <v>PLC200Mｲｶﾞｲ ｼﾖｳｷﾝｼ SPI 12ﾋﾞｯﾄｵﾝﾄﾞｾﾝｻ 3.3V</v>
          </cell>
          <cell r="BI300">
            <v>20050521</v>
          </cell>
          <cell r="BJ300" t="str">
            <v>I</v>
          </cell>
          <cell r="BK300" t="str">
            <v>J</v>
          </cell>
          <cell r="BM300">
            <v>0</v>
          </cell>
        </row>
        <row r="301">
          <cell r="B301" t="str">
            <v>579L315</v>
          </cell>
          <cell r="C301">
            <v>1710</v>
          </cell>
          <cell r="D301" t="str">
            <v>S2G</v>
          </cell>
          <cell r="F301">
            <v>0</v>
          </cell>
          <cell r="G301">
            <v>21</v>
          </cell>
          <cell r="H301" t="str">
            <v>ZDF</v>
          </cell>
          <cell r="I301" t="str">
            <v>V</v>
          </cell>
          <cell r="J301" t="str">
            <v>JF</v>
          </cell>
          <cell r="L301" t="str">
            <v>PC</v>
          </cell>
          <cell r="N301">
            <v>0</v>
          </cell>
          <cell r="O301">
            <v>0</v>
          </cell>
          <cell r="Q301">
            <v>0</v>
          </cell>
          <cell r="R301">
            <v>0</v>
          </cell>
          <cell r="T301" t="str">
            <v>2C</v>
          </cell>
          <cell r="U301" t="str">
            <v>N31</v>
          </cell>
          <cell r="V301" t="str">
            <v>I</v>
          </cell>
          <cell r="Y301">
            <v>90</v>
          </cell>
          <cell r="Z301">
            <v>5</v>
          </cell>
          <cell r="AA301" t="str">
            <v>X0</v>
          </cell>
          <cell r="AB301">
            <v>25</v>
          </cell>
          <cell r="AC301">
            <v>1000</v>
          </cell>
          <cell r="AD301" t="str">
            <v>WB</v>
          </cell>
          <cell r="AE301">
            <v>1000</v>
          </cell>
          <cell r="AF301">
            <v>0</v>
          </cell>
          <cell r="AG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Z301">
            <v>0</v>
          </cell>
          <cell r="BA301">
            <v>0</v>
          </cell>
          <cell r="BB301">
            <v>0</v>
          </cell>
          <cell r="BC301">
            <v>20041201</v>
          </cell>
          <cell r="BD301" t="str">
            <v>購入倉庫品</v>
          </cell>
          <cell r="BE301" t="str">
            <v>2SJ278MYTL[PLC]</v>
          </cell>
          <cell r="BG301" t="str">
            <v>ﾊﾝﾄﾞｳﾀｲｿﾉﾀ               SEM-ETC</v>
          </cell>
          <cell r="BH301" t="str">
            <v>PLC200Mｲｶﾞｲ ｼﾖｳｷﾝｼ ｼﾘｺﾝ Pﾁｬﾝﾈﾙ MOS FET VDSS=-60V VGSS=+-20V ID=-1A 1ﾘｰﾙ=1000ｺ</v>
          </cell>
          <cell r="BI301">
            <v>20050521</v>
          </cell>
          <cell r="BJ301" t="str">
            <v>I</v>
          </cell>
          <cell r="BK301" t="str">
            <v>J</v>
          </cell>
          <cell r="BM301">
            <v>0</v>
          </cell>
        </row>
        <row r="302">
          <cell r="B302" t="str">
            <v>579L333</v>
          </cell>
          <cell r="C302">
            <v>1710</v>
          </cell>
          <cell r="D302" t="str">
            <v>S2G</v>
          </cell>
          <cell r="F302">
            <v>0</v>
          </cell>
          <cell r="G302">
            <v>25</v>
          </cell>
          <cell r="H302" t="str">
            <v>ZDF</v>
          </cell>
          <cell r="I302" t="str">
            <v>T</v>
          </cell>
          <cell r="J302" t="str">
            <v>JF</v>
          </cell>
          <cell r="L302" t="str">
            <v>PC</v>
          </cell>
          <cell r="N302">
            <v>0</v>
          </cell>
          <cell r="O302">
            <v>0</v>
          </cell>
          <cell r="Q302">
            <v>0</v>
          </cell>
          <cell r="R302">
            <v>0</v>
          </cell>
          <cell r="T302" t="str">
            <v>2C</v>
          </cell>
          <cell r="U302" t="str">
            <v>P89</v>
          </cell>
          <cell r="V302" t="str">
            <v>I</v>
          </cell>
          <cell r="X302" t="str">
            <v>X</v>
          </cell>
          <cell r="Y302">
            <v>120</v>
          </cell>
          <cell r="Z302">
            <v>5</v>
          </cell>
          <cell r="AA302" t="str">
            <v>PD</v>
          </cell>
          <cell r="AB302">
            <v>2600</v>
          </cell>
          <cell r="AC302">
            <v>84</v>
          </cell>
          <cell r="AD302" t="str">
            <v>WB</v>
          </cell>
          <cell r="AE302">
            <v>84</v>
          </cell>
          <cell r="AF302">
            <v>0</v>
          </cell>
          <cell r="AG302">
            <v>0</v>
          </cell>
          <cell r="AJ302">
            <v>0</v>
          </cell>
          <cell r="AK302">
            <v>0</v>
          </cell>
          <cell r="AL302">
            <v>0</v>
          </cell>
          <cell r="AM302">
            <v>0</v>
          </cell>
          <cell r="AN302">
            <v>0</v>
          </cell>
          <cell r="AO302">
            <v>0</v>
          </cell>
          <cell r="AP302">
            <v>0</v>
          </cell>
          <cell r="AQ302">
            <v>0</v>
          </cell>
          <cell r="AR302">
            <v>0</v>
          </cell>
          <cell r="AS302">
            <v>0</v>
          </cell>
          <cell r="AT302">
            <v>0</v>
          </cell>
          <cell r="AU302">
            <v>0</v>
          </cell>
          <cell r="AV302">
            <v>0</v>
          </cell>
          <cell r="AZ302">
            <v>0</v>
          </cell>
          <cell r="BA302">
            <v>0</v>
          </cell>
          <cell r="BB302">
            <v>0</v>
          </cell>
          <cell r="BC302">
            <v>20050328</v>
          </cell>
          <cell r="BD302" t="str">
            <v>ロット制約品</v>
          </cell>
          <cell r="BE302" t="str">
            <v>DSS9010</v>
          </cell>
          <cell r="BG302" t="str">
            <v>ﾊﾝﾄﾞｳﾀｲｿﾉﾀ               SEM-ETC</v>
          </cell>
          <cell r="BH302" t="str">
            <v>Broadband Powerline Communications IC</v>
          </cell>
          <cell r="BI302">
            <v>20050521</v>
          </cell>
          <cell r="BJ302" t="str">
            <v>I</v>
          </cell>
          <cell r="BK302" t="str">
            <v>J</v>
          </cell>
          <cell r="BM302">
            <v>0</v>
          </cell>
        </row>
        <row r="303">
          <cell r="B303" t="str">
            <v>584Z165</v>
          </cell>
          <cell r="C303">
            <v>1710</v>
          </cell>
          <cell r="D303" t="str">
            <v>S3D</v>
          </cell>
          <cell r="F303">
            <v>0</v>
          </cell>
          <cell r="G303">
            <v>21</v>
          </cell>
          <cell r="H303" t="str">
            <v>ZDF</v>
          </cell>
          <cell r="I303" t="str">
            <v>H</v>
          </cell>
          <cell r="J303" t="str">
            <v>DN</v>
          </cell>
          <cell r="K303" t="str">
            <v>M1412</v>
          </cell>
          <cell r="L303" t="str">
            <v>PC</v>
          </cell>
          <cell r="N303">
            <v>0</v>
          </cell>
          <cell r="O303">
            <v>0</v>
          </cell>
          <cell r="Q303">
            <v>0</v>
          </cell>
          <cell r="R303">
            <v>0</v>
          </cell>
          <cell r="T303" t="str">
            <v>T9</v>
          </cell>
          <cell r="U303" t="str">
            <v>K49</v>
          </cell>
          <cell r="V303" t="str">
            <v>I</v>
          </cell>
          <cell r="Y303">
            <v>30</v>
          </cell>
          <cell r="Z303">
            <v>5</v>
          </cell>
          <cell r="AA303" t="str">
            <v>PD</v>
          </cell>
          <cell r="AB303">
            <v>24</v>
          </cell>
          <cell r="AC303">
            <v>100</v>
          </cell>
          <cell r="AD303" t="str">
            <v>WB</v>
          </cell>
          <cell r="AE303">
            <v>100</v>
          </cell>
          <cell r="AF303">
            <v>0</v>
          </cell>
          <cell r="AG303">
            <v>20050405</v>
          </cell>
          <cell r="AJ303">
            <v>0</v>
          </cell>
          <cell r="AK303">
            <v>0</v>
          </cell>
          <cell r="AL303">
            <v>0</v>
          </cell>
          <cell r="AM303">
            <v>0</v>
          </cell>
          <cell r="AN303">
            <v>0</v>
          </cell>
          <cell r="AO303">
            <v>100</v>
          </cell>
          <cell r="AP303">
            <v>2400</v>
          </cell>
          <cell r="AQ303">
            <v>0</v>
          </cell>
          <cell r="AR303">
            <v>0</v>
          </cell>
          <cell r="AS303">
            <v>0</v>
          </cell>
          <cell r="AT303">
            <v>0</v>
          </cell>
          <cell r="AU303">
            <v>0</v>
          </cell>
          <cell r="AV303">
            <v>0</v>
          </cell>
          <cell r="AZ303">
            <v>0</v>
          </cell>
          <cell r="BA303">
            <v>0</v>
          </cell>
          <cell r="BB303">
            <v>0</v>
          </cell>
          <cell r="BC303">
            <v>20041201</v>
          </cell>
          <cell r="BD303" t="str">
            <v>購入倉庫品</v>
          </cell>
          <cell r="BE303" t="str">
            <v>SP-8[PLC]</v>
          </cell>
          <cell r="BG303" t="str">
            <v>ｽﾍﾟｰｻ                    SPACER</v>
          </cell>
          <cell r="BH303" t="str">
            <v>PLC200Mｲｶﾞｲ ｼﾖｳｷﾝｼ ﾌﾟﾘﾝﾄｷﾊﾞﾝﾖｳ ｽﾍﾟｰｻ ﾛｯｶｸｶﾞﾀ L=8 M3ﾈｼﾞ ｶﾝﾂｳ</v>
          </cell>
          <cell r="BI303">
            <v>20050521</v>
          </cell>
          <cell r="BJ303" t="str">
            <v>I</v>
          </cell>
          <cell r="BK303" t="str">
            <v>J</v>
          </cell>
          <cell r="BM303">
            <v>0</v>
          </cell>
        </row>
        <row r="304">
          <cell r="B304" t="str">
            <v>584Z166</v>
          </cell>
          <cell r="C304">
            <v>1710</v>
          </cell>
          <cell r="D304" t="str">
            <v>S3D</v>
          </cell>
          <cell r="F304">
            <v>0</v>
          </cell>
          <cell r="G304">
            <v>21</v>
          </cell>
          <cell r="H304" t="str">
            <v>ZDF</v>
          </cell>
          <cell r="I304" t="str">
            <v>H</v>
          </cell>
          <cell r="J304" t="str">
            <v>DN</v>
          </cell>
          <cell r="L304" t="str">
            <v>PC</v>
          </cell>
          <cell r="N304">
            <v>0</v>
          </cell>
          <cell r="O304">
            <v>0</v>
          </cell>
          <cell r="Q304">
            <v>0</v>
          </cell>
          <cell r="R304">
            <v>0</v>
          </cell>
          <cell r="T304" t="str">
            <v>T9</v>
          </cell>
          <cell r="U304" t="str">
            <v>K4C</v>
          </cell>
          <cell r="V304" t="str">
            <v>I</v>
          </cell>
          <cell r="Y304">
            <v>10</v>
          </cell>
          <cell r="Z304">
            <v>5</v>
          </cell>
          <cell r="AA304" t="str">
            <v>PD</v>
          </cell>
          <cell r="AB304">
            <v>10</v>
          </cell>
          <cell r="AC304">
            <v>100</v>
          </cell>
          <cell r="AD304" t="str">
            <v>WB</v>
          </cell>
          <cell r="AE304">
            <v>100</v>
          </cell>
          <cell r="AF304">
            <v>0</v>
          </cell>
          <cell r="AG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Z304">
            <v>0</v>
          </cell>
          <cell r="BA304">
            <v>0</v>
          </cell>
          <cell r="BB304">
            <v>0</v>
          </cell>
          <cell r="BC304">
            <v>20041201</v>
          </cell>
          <cell r="BD304" t="str">
            <v>購入倉庫品</v>
          </cell>
          <cell r="BE304" t="str">
            <v>SQ-29[PLC]</v>
          </cell>
          <cell r="BG304" t="str">
            <v>ｽﾍﾟｰｻ                    SPACER</v>
          </cell>
          <cell r="BH304" t="str">
            <v>PLC200Mｲｶﾞｲ ｼﾖｳｷﾝｼ ﾌﾟﾘﾝﾄｷﾊﾞﾝﾖｳ ｽﾍﾟｰｻ ﾛｯｸｶﾞﾀ L=29 M3ﾈｼﾞ</v>
          </cell>
          <cell r="BI304">
            <v>20050521</v>
          </cell>
          <cell r="BJ304" t="str">
            <v>I</v>
          </cell>
          <cell r="BK304" t="str">
            <v>J</v>
          </cell>
          <cell r="BM304">
            <v>0</v>
          </cell>
        </row>
        <row r="305">
          <cell r="B305" t="str">
            <v>585U101</v>
          </cell>
          <cell r="C305">
            <v>1710</v>
          </cell>
          <cell r="D305" t="str">
            <v>S2G</v>
          </cell>
          <cell r="F305">
            <v>0</v>
          </cell>
          <cell r="G305">
            <v>25</v>
          </cell>
          <cell r="H305" t="str">
            <v>ZDF</v>
          </cell>
          <cell r="I305" t="str">
            <v>H</v>
          </cell>
          <cell r="J305" t="str">
            <v>JN</v>
          </cell>
          <cell r="K305" t="str">
            <v>M1412</v>
          </cell>
          <cell r="L305" t="str">
            <v>PC</v>
          </cell>
          <cell r="N305">
            <v>0</v>
          </cell>
          <cell r="O305">
            <v>0</v>
          </cell>
          <cell r="Q305">
            <v>0</v>
          </cell>
          <cell r="R305">
            <v>0</v>
          </cell>
          <cell r="S305">
            <v>216210514</v>
          </cell>
          <cell r="T305" t="str">
            <v>T9</v>
          </cell>
          <cell r="U305" t="str">
            <v>K49</v>
          </cell>
          <cell r="V305" t="str">
            <v>I</v>
          </cell>
          <cell r="X305" t="str">
            <v>X</v>
          </cell>
          <cell r="Y305">
            <v>30</v>
          </cell>
          <cell r="Z305">
            <v>5</v>
          </cell>
          <cell r="AA305" t="str">
            <v>PD</v>
          </cell>
          <cell r="AB305">
            <v>71</v>
          </cell>
          <cell r="AC305">
            <v>10</v>
          </cell>
          <cell r="AD305" t="str">
            <v>WB</v>
          </cell>
          <cell r="AE305">
            <v>10</v>
          </cell>
          <cell r="AF305">
            <v>0</v>
          </cell>
          <cell r="AG305">
            <v>20050307</v>
          </cell>
          <cell r="AJ305">
            <v>0</v>
          </cell>
          <cell r="AK305">
            <v>0</v>
          </cell>
          <cell r="AL305">
            <v>0</v>
          </cell>
          <cell r="AM305">
            <v>0</v>
          </cell>
          <cell r="AN305">
            <v>0</v>
          </cell>
          <cell r="AO305">
            <v>0</v>
          </cell>
          <cell r="AP305">
            <v>0</v>
          </cell>
          <cell r="AQ305">
            <v>81.67</v>
          </cell>
          <cell r="AR305">
            <v>40.83</v>
          </cell>
          <cell r="AS305">
            <v>0</v>
          </cell>
          <cell r="AT305">
            <v>0</v>
          </cell>
          <cell r="AU305">
            <v>0</v>
          </cell>
          <cell r="AV305">
            <v>0</v>
          </cell>
          <cell r="AW305">
            <v>20050411</v>
          </cell>
          <cell r="AZ305">
            <v>0</v>
          </cell>
          <cell r="BA305">
            <v>0</v>
          </cell>
          <cell r="BB305">
            <v>0</v>
          </cell>
          <cell r="BC305">
            <v>20041122</v>
          </cell>
          <cell r="BD305" t="str">
            <v>ロット制約品</v>
          </cell>
          <cell r="BE305" t="str">
            <v>LWR-1-8PW</v>
          </cell>
          <cell r="BG305" t="str">
            <v>LEDﾌｫﾙﾀﾞ                 LED HOLDER</v>
          </cell>
          <cell r="BH305" t="str">
            <v>LEDｽﾍﾟ-ｻ 2ﾀﾞﾝ ﾗｲﾄｱﾝｸﾞﾙ ﾋﾟｯﾁ2.54 2X8ｱﾅ(LED2ﾀﾞﾝX4ｺ) ﾀｶｻ 1ﾀﾞﾝﾒ3MM 2ﾀﾞﾝﾒ9MM ﾎﾝﾀｲ12MM</v>
          </cell>
          <cell r="BI305">
            <v>20050521</v>
          </cell>
          <cell r="BJ305" t="str">
            <v>J</v>
          </cell>
          <cell r="BK305" t="str">
            <v>J</v>
          </cell>
          <cell r="BM305">
            <v>0</v>
          </cell>
        </row>
        <row r="306">
          <cell r="B306" t="str">
            <v>585U102</v>
          </cell>
          <cell r="C306">
            <v>1710</v>
          </cell>
          <cell r="D306" t="str">
            <v>S2G</v>
          </cell>
          <cell r="F306">
            <v>0</v>
          </cell>
          <cell r="G306">
            <v>25</v>
          </cell>
          <cell r="H306" t="str">
            <v>ZDF</v>
          </cell>
          <cell r="I306" t="str">
            <v>H</v>
          </cell>
          <cell r="J306" t="str">
            <v>JH</v>
          </cell>
          <cell r="K306" t="str">
            <v>M1412</v>
          </cell>
          <cell r="L306" t="str">
            <v>PC</v>
          </cell>
          <cell r="N306">
            <v>0</v>
          </cell>
          <cell r="O306">
            <v>0</v>
          </cell>
          <cell r="Q306">
            <v>0</v>
          </cell>
          <cell r="R306">
            <v>0</v>
          </cell>
          <cell r="S306">
            <v>216222012</v>
          </cell>
          <cell r="T306" t="str">
            <v>T9</v>
          </cell>
          <cell r="U306" t="str">
            <v>K49</v>
          </cell>
          <cell r="V306" t="str">
            <v>I</v>
          </cell>
          <cell r="X306" t="str">
            <v>X</v>
          </cell>
          <cell r="Y306">
            <v>30</v>
          </cell>
          <cell r="Z306">
            <v>5</v>
          </cell>
          <cell r="AA306" t="str">
            <v>PD</v>
          </cell>
          <cell r="AB306">
            <v>101</v>
          </cell>
          <cell r="AC306">
            <v>10</v>
          </cell>
          <cell r="AD306" t="str">
            <v>WB</v>
          </cell>
          <cell r="AE306">
            <v>10</v>
          </cell>
          <cell r="AF306">
            <v>0</v>
          </cell>
          <cell r="AG306">
            <v>20050307</v>
          </cell>
          <cell r="AJ306">
            <v>1</v>
          </cell>
          <cell r="AK306">
            <v>101</v>
          </cell>
          <cell r="AL306">
            <v>1</v>
          </cell>
          <cell r="AM306">
            <v>0</v>
          </cell>
          <cell r="AN306">
            <v>0</v>
          </cell>
          <cell r="AO306">
            <v>1</v>
          </cell>
          <cell r="AP306">
            <v>101</v>
          </cell>
          <cell r="AQ306">
            <v>133.16999999999999</v>
          </cell>
          <cell r="AR306">
            <v>66.58</v>
          </cell>
          <cell r="AS306">
            <v>0</v>
          </cell>
          <cell r="AT306">
            <v>0</v>
          </cell>
          <cell r="AU306">
            <v>0</v>
          </cell>
          <cell r="AV306">
            <v>0</v>
          </cell>
          <cell r="AZ306">
            <v>0</v>
          </cell>
          <cell r="BA306">
            <v>0</v>
          </cell>
          <cell r="BB306">
            <v>0</v>
          </cell>
          <cell r="BC306">
            <v>20041122</v>
          </cell>
          <cell r="BD306" t="str">
            <v>ロット制約品</v>
          </cell>
          <cell r="BE306" t="str">
            <v>LWR-1-12PW</v>
          </cell>
          <cell r="BG306" t="str">
            <v>LEDﾌｫﾙﾀﾞ                 LED HOLDER</v>
          </cell>
          <cell r="BH306" t="str">
            <v>LEDｽﾍﾟ-ｻ 2ﾀﾞﾝ ﾗｲﾄｱﾝｸﾞﾙ ﾋﾟｯﾁ2.54 2X12ｱﾅ(LED2ﾀﾞﾝX6ｺ) ﾀｶｻ1ﾀﾞﾝﾒ3MM 2ﾀﾞﾝﾒ9MM ﾎﾝﾀｲ12MM</v>
          </cell>
          <cell r="BI306">
            <v>20050521</v>
          </cell>
          <cell r="BJ306" t="str">
            <v>J</v>
          </cell>
          <cell r="BK306" t="str">
            <v>J</v>
          </cell>
          <cell r="BM306">
            <v>0</v>
          </cell>
        </row>
        <row r="307">
          <cell r="B307" t="str">
            <v>585U103</v>
          </cell>
          <cell r="C307">
            <v>1710</v>
          </cell>
          <cell r="D307" t="str">
            <v>S2G</v>
          </cell>
          <cell r="F307">
            <v>0</v>
          </cell>
          <cell r="G307">
            <v>21</v>
          </cell>
          <cell r="H307" t="str">
            <v>ZDF</v>
          </cell>
          <cell r="I307" t="str">
            <v>H</v>
          </cell>
          <cell r="J307" t="str">
            <v>JF</v>
          </cell>
          <cell r="L307" t="str">
            <v>PC</v>
          </cell>
          <cell r="N307">
            <v>0</v>
          </cell>
          <cell r="O307">
            <v>0</v>
          </cell>
          <cell r="Q307">
            <v>0</v>
          </cell>
          <cell r="R307">
            <v>0</v>
          </cell>
          <cell r="T307" t="str">
            <v>T9</v>
          </cell>
          <cell r="U307" t="str">
            <v>K49</v>
          </cell>
          <cell r="V307" t="str">
            <v>I</v>
          </cell>
          <cell r="Y307">
            <v>30</v>
          </cell>
          <cell r="Z307">
            <v>5</v>
          </cell>
          <cell r="AA307" t="str">
            <v>X0</v>
          </cell>
          <cell r="AB307">
            <v>101</v>
          </cell>
          <cell r="AC307">
            <v>10</v>
          </cell>
          <cell r="AD307" t="str">
            <v>WB</v>
          </cell>
          <cell r="AE307">
            <v>10</v>
          </cell>
          <cell r="AF307">
            <v>0</v>
          </cell>
          <cell r="AG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Z307">
            <v>0</v>
          </cell>
          <cell r="BA307">
            <v>0</v>
          </cell>
          <cell r="BB307">
            <v>0</v>
          </cell>
          <cell r="BC307">
            <v>20041201</v>
          </cell>
          <cell r="BD307" t="str">
            <v>購入倉庫品</v>
          </cell>
          <cell r="BE307" t="str">
            <v>LWR-1-12PW[PLC]</v>
          </cell>
          <cell r="BG307" t="str">
            <v>LEDﾌｫﾙﾀﾞ                 LED HOLDER</v>
          </cell>
          <cell r="BH307" t="str">
            <v>PLC200Mｲｶﾞｲ ｼﾖｳｷﾝｼ LEDｽﾍﾟ-ｻ 2ﾀﾞﾝ ﾗｲﾄｱﾝｸﾞﾙ ﾋﾟｯﾁ2.54 2X12ｱﾅ(LED2ﾀﾞﾝX6ｺ) ﾎﾝﾀｲ12</v>
          </cell>
          <cell r="BI307">
            <v>20050521</v>
          </cell>
          <cell r="BJ307" t="str">
            <v>I</v>
          </cell>
          <cell r="BK307" t="str">
            <v>J</v>
          </cell>
          <cell r="BM307">
            <v>0</v>
          </cell>
        </row>
        <row r="308">
          <cell r="B308" t="str">
            <v>585U104</v>
          </cell>
          <cell r="C308">
            <v>1710</v>
          </cell>
          <cell r="D308" t="str">
            <v>S2G</v>
          </cell>
          <cell r="F308">
            <v>0</v>
          </cell>
          <cell r="G308">
            <v>21</v>
          </cell>
          <cell r="H308" t="str">
            <v>ZDF</v>
          </cell>
          <cell r="I308" t="str">
            <v>H</v>
          </cell>
          <cell r="J308" t="str">
            <v>JF</v>
          </cell>
          <cell r="L308" t="str">
            <v>PC</v>
          </cell>
          <cell r="N308">
            <v>0</v>
          </cell>
          <cell r="O308">
            <v>0</v>
          </cell>
          <cell r="Q308">
            <v>0</v>
          </cell>
          <cell r="R308">
            <v>0</v>
          </cell>
          <cell r="T308" t="str">
            <v>T9</v>
          </cell>
          <cell r="U308" t="str">
            <v>K49</v>
          </cell>
          <cell r="V308" t="str">
            <v>I</v>
          </cell>
          <cell r="Y308">
            <v>30</v>
          </cell>
          <cell r="Z308">
            <v>5</v>
          </cell>
          <cell r="AA308" t="str">
            <v>X0</v>
          </cell>
          <cell r="AB308">
            <v>40</v>
          </cell>
          <cell r="AC308">
            <v>10</v>
          </cell>
          <cell r="AD308" t="str">
            <v>WB</v>
          </cell>
          <cell r="AE308">
            <v>10</v>
          </cell>
          <cell r="AF308">
            <v>0</v>
          </cell>
          <cell r="AG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Z308">
            <v>0</v>
          </cell>
          <cell r="BA308">
            <v>0</v>
          </cell>
          <cell r="BB308">
            <v>0</v>
          </cell>
          <cell r="BC308">
            <v>20041201</v>
          </cell>
          <cell r="BD308" t="str">
            <v>購入倉庫品</v>
          </cell>
          <cell r="BE308" t="str">
            <v>LWR-1-8PW[PLC]</v>
          </cell>
          <cell r="BG308" t="str">
            <v>LEDﾌｫﾙﾀﾞ                 LED HOLDER</v>
          </cell>
          <cell r="BH308" t="str">
            <v>PLC200Mｲｶﾞｲ ｼﾖｳｷﾝｼ LEDｽﾍﾟ-ｻ 2ﾀﾞﾝ ﾗｲﾄｱﾝｸﾞﾙ ﾋﾟｯﾁ2.54 2X8ｱﾅ(LED2ﾀﾞﾝX4ｺ) ﾎﾝﾀｲ12</v>
          </cell>
          <cell r="BI308">
            <v>20050521</v>
          </cell>
          <cell r="BJ308" t="str">
            <v>I</v>
          </cell>
          <cell r="BK308" t="str">
            <v>J</v>
          </cell>
          <cell r="BM308">
            <v>0</v>
          </cell>
        </row>
        <row r="309">
          <cell r="B309" t="str">
            <v>643Z152</v>
          </cell>
          <cell r="C309">
            <v>1710</v>
          </cell>
          <cell r="D309" t="str">
            <v>S2G</v>
          </cell>
          <cell r="F309">
            <v>0</v>
          </cell>
          <cell r="G309">
            <v>21</v>
          </cell>
          <cell r="H309" t="str">
            <v>ZDF</v>
          </cell>
          <cell r="I309" t="str">
            <v>W</v>
          </cell>
          <cell r="J309" t="str">
            <v>JF</v>
          </cell>
          <cell r="L309" t="str">
            <v>PC</v>
          </cell>
          <cell r="N309">
            <v>0</v>
          </cell>
          <cell r="O309">
            <v>0</v>
          </cell>
          <cell r="Q309">
            <v>0</v>
          </cell>
          <cell r="R309">
            <v>0</v>
          </cell>
          <cell r="T309" t="str">
            <v>TA</v>
          </cell>
          <cell r="U309" t="str">
            <v>K51</v>
          </cell>
          <cell r="V309" t="str">
            <v>I</v>
          </cell>
          <cell r="Y309">
            <v>45</v>
          </cell>
          <cell r="Z309">
            <v>5</v>
          </cell>
          <cell r="AA309" t="str">
            <v>X0</v>
          </cell>
          <cell r="AB309">
            <v>410</v>
          </cell>
          <cell r="AC309">
            <v>1</v>
          </cell>
          <cell r="AD309" t="str">
            <v>WB</v>
          </cell>
          <cell r="AE309">
            <v>1</v>
          </cell>
          <cell r="AF309">
            <v>0</v>
          </cell>
          <cell r="AG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Z309">
            <v>0</v>
          </cell>
          <cell r="BA309">
            <v>0</v>
          </cell>
          <cell r="BB309">
            <v>0</v>
          </cell>
          <cell r="BC309">
            <v>20041201</v>
          </cell>
          <cell r="BD309" t="str">
            <v>購入倉庫品</v>
          </cell>
          <cell r="BE309" t="str">
            <v>AGN200A4H[PLC]</v>
          </cell>
          <cell r="BG309" t="str">
            <v>ｼｸﾞﾅﾙﾘﾚｰ                 SIGNAL RELAY</v>
          </cell>
          <cell r="BH309" t="str">
            <v>PLC200Mｲｶﾞｲ ｼﾖｳｷﾝｼ</v>
          </cell>
          <cell r="BI309">
            <v>20050521</v>
          </cell>
          <cell r="BJ309" t="str">
            <v>I</v>
          </cell>
          <cell r="BK309" t="str">
            <v>J</v>
          </cell>
          <cell r="BM309">
            <v>0</v>
          </cell>
        </row>
        <row r="310">
          <cell r="B310" t="str">
            <v>693Q046</v>
          </cell>
          <cell r="C310">
            <v>1710</v>
          </cell>
          <cell r="D310" t="str">
            <v>S2G</v>
          </cell>
          <cell r="F310">
            <v>0</v>
          </cell>
          <cell r="G310">
            <v>21</v>
          </cell>
          <cell r="H310" t="str">
            <v>ZDF</v>
          </cell>
          <cell r="I310" t="str">
            <v>M</v>
          </cell>
          <cell r="J310" t="str">
            <v>JF</v>
          </cell>
          <cell r="L310" t="str">
            <v>PC</v>
          </cell>
          <cell r="N310">
            <v>0</v>
          </cell>
          <cell r="O310">
            <v>0</v>
          </cell>
          <cell r="Q310">
            <v>0</v>
          </cell>
          <cell r="R310">
            <v>0</v>
          </cell>
          <cell r="T310" t="str">
            <v>TB</v>
          </cell>
          <cell r="U310" t="str">
            <v>K62</v>
          </cell>
          <cell r="V310" t="str">
            <v>I</v>
          </cell>
          <cell r="Y310">
            <v>30</v>
          </cell>
          <cell r="Z310">
            <v>5</v>
          </cell>
          <cell r="AA310" t="str">
            <v>X0</v>
          </cell>
          <cell r="AB310">
            <v>50</v>
          </cell>
          <cell r="AC310">
            <v>500</v>
          </cell>
          <cell r="AD310" t="str">
            <v>WB</v>
          </cell>
          <cell r="AE310">
            <v>500</v>
          </cell>
          <cell r="AF310">
            <v>0</v>
          </cell>
          <cell r="AG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Z310">
            <v>0</v>
          </cell>
          <cell r="BA310">
            <v>0</v>
          </cell>
          <cell r="BB310">
            <v>0</v>
          </cell>
          <cell r="BC310">
            <v>20041201</v>
          </cell>
          <cell r="BD310" t="str">
            <v>購入倉庫品</v>
          </cell>
          <cell r="BE310" t="str">
            <v>CHP-040TA[PLC]</v>
          </cell>
          <cell r="BG310" t="str">
            <v>ﾃﾞｨｯﾌﾟｽｲｯﾁ               SW-DIP</v>
          </cell>
          <cell r="BH310" t="str">
            <v>PLC200Mｲｶﾞｲ ｼﾖｳｷﾝｼ 4ｶｲﾛ ﾗｲﾄｱﾝｸﾞﾙDIP(ﾋﾟｱﾉ)ｽｲｯﾁ 1.27MMﾋﾟｯﾁ ON=UPPER J-ﾘｰﾄﾞ ﾃ-ﾋﾟﾝｸﾞ</v>
          </cell>
          <cell r="BI310">
            <v>20050521</v>
          </cell>
          <cell r="BJ310" t="str">
            <v>I</v>
          </cell>
          <cell r="BK310" t="str">
            <v>J</v>
          </cell>
          <cell r="BM310">
            <v>0</v>
          </cell>
        </row>
        <row r="311">
          <cell r="B311" t="str">
            <v>693Q047</v>
          </cell>
          <cell r="C311">
            <v>1710</v>
          </cell>
          <cell r="D311" t="str">
            <v>S2G</v>
          </cell>
          <cell r="F311">
            <v>0</v>
          </cell>
          <cell r="G311">
            <v>21</v>
          </cell>
          <cell r="H311" t="str">
            <v>ZDF</v>
          </cell>
          <cell r="I311" t="str">
            <v>H</v>
          </cell>
          <cell r="J311" t="str">
            <v>JF</v>
          </cell>
          <cell r="L311" t="str">
            <v>PC</v>
          </cell>
          <cell r="N311">
            <v>0</v>
          </cell>
          <cell r="O311">
            <v>0</v>
          </cell>
          <cell r="Q311">
            <v>0</v>
          </cell>
          <cell r="R311">
            <v>0</v>
          </cell>
          <cell r="T311" t="str">
            <v>TB</v>
          </cell>
          <cell r="U311" t="str">
            <v>K62</v>
          </cell>
          <cell r="V311" t="str">
            <v>I</v>
          </cell>
          <cell r="Y311">
            <v>30</v>
          </cell>
          <cell r="Z311">
            <v>5</v>
          </cell>
          <cell r="AA311" t="str">
            <v>X0</v>
          </cell>
          <cell r="AB311">
            <v>58</v>
          </cell>
          <cell r="AC311">
            <v>500</v>
          </cell>
          <cell r="AD311" t="str">
            <v>WB</v>
          </cell>
          <cell r="AE311">
            <v>500</v>
          </cell>
          <cell r="AF311">
            <v>0</v>
          </cell>
          <cell r="AG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Z311">
            <v>0</v>
          </cell>
          <cell r="BA311">
            <v>0</v>
          </cell>
          <cell r="BB311">
            <v>0</v>
          </cell>
          <cell r="BC311">
            <v>20041201</v>
          </cell>
          <cell r="BD311" t="str">
            <v>購入倉庫品</v>
          </cell>
          <cell r="BE311" t="str">
            <v>CHS-04TB[PLC]</v>
          </cell>
          <cell r="BG311" t="str">
            <v>ﾃﾞｨｯﾌﾟｽｲｯﾁ               SW-DIP</v>
          </cell>
          <cell r="BH311" t="str">
            <v>PLC200Mｲｶﾞｲ ｼﾖｳｷﾝｼ 4ｶｲﾛ ﾒﾝｼﾞｯｿｳ ｶﾞﾙｳｨﾝｸﾞ ﾃ-ﾋﾟﾝｸﾞ</v>
          </cell>
          <cell r="BI311">
            <v>20050521</v>
          </cell>
          <cell r="BJ311" t="str">
            <v>I</v>
          </cell>
          <cell r="BK311" t="str">
            <v>J</v>
          </cell>
          <cell r="BM311">
            <v>0</v>
          </cell>
        </row>
        <row r="312">
          <cell r="B312" t="str">
            <v>693Q908</v>
          </cell>
          <cell r="C312">
            <v>1710</v>
          </cell>
          <cell r="D312" t="str">
            <v>S2G</v>
          </cell>
          <cell r="F312">
            <v>0</v>
          </cell>
          <cell r="G312">
            <v>25</v>
          </cell>
          <cell r="H312" t="str">
            <v>ZDF</v>
          </cell>
          <cell r="I312" t="str">
            <v>M</v>
          </cell>
          <cell r="J312" t="str">
            <v>JA</v>
          </cell>
          <cell r="K312" t="str">
            <v>M0495</v>
          </cell>
          <cell r="L312" t="str">
            <v>PC</v>
          </cell>
          <cell r="N312">
            <v>0</v>
          </cell>
          <cell r="O312">
            <v>0</v>
          </cell>
          <cell r="Q312">
            <v>0</v>
          </cell>
          <cell r="R312">
            <v>0</v>
          </cell>
          <cell r="S312" t="str">
            <v>211PLC22</v>
          </cell>
          <cell r="T312" t="str">
            <v>TB</v>
          </cell>
          <cell r="U312" t="str">
            <v>K62</v>
          </cell>
          <cell r="V312" t="str">
            <v>I</v>
          </cell>
          <cell r="X312" t="str">
            <v>X</v>
          </cell>
          <cell r="Y312">
            <v>30</v>
          </cell>
          <cell r="Z312">
            <v>5</v>
          </cell>
          <cell r="AA312" t="str">
            <v>PD</v>
          </cell>
          <cell r="AB312">
            <v>98</v>
          </cell>
          <cell r="AC312">
            <v>500</v>
          </cell>
          <cell r="AD312" t="str">
            <v>WB</v>
          </cell>
          <cell r="AE312">
            <v>500</v>
          </cell>
          <cell r="AF312">
            <v>0</v>
          </cell>
          <cell r="AG312">
            <v>20041124</v>
          </cell>
          <cell r="AJ312">
            <v>350</v>
          </cell>
          <cell r="AK312">
            <v>34300</v>
          </cell>
          <cell r="AL312">
            <v>350</v>
          </cell>
          <cell r="AM312">
            <v>0</v>
          </cell>
          <cell r="AN312">
            <v>0</v>
          </cell>
          <cell r="AO312">
            <v>350</v>
          </cell>
          <cell r="AP312">
            <v>34300</v>
          </cell>
          <cell r="AQ312">
            <v>25</v>
          </cell>
          <cell r="AR312">
            <v>12.5</v>
          </cell>
          <cell r="AS312">
            <v>0</v>
          </cell>
          <cell r="AT312">
            <v>7</v>
          </cell>
          <cell r="AU312">
            <v>0</v>
          </cell>
          <cell r="AV312">
            <v>0</v>
          </cell>
          <cell r="AZ312">
            <v>0</v>
          </cell>
          <cell r="BA312">
            <v>0</v>
          </cell>
          <cell r="BB312">
            <v>0</v>
          </cell>
          <cell r="BC312">
            <v>20041122</v>
          </cell>
          <cell r="BD312" t="str">
            <v>ロット制約品</v>
          </cell>
          <cell r="BE312" t="str">
            <v>CHP-040TA</v>
          </cell>
          <cell r="BG312" t="str">
            <v>ﾃﾞｨｯﾌﾟｽｲｯﾁ               SW-DIP</v>
          </cell>
          <cell r="BH312" t="str">
            <v>4ｶｲﾛ ﾗｲﾄｱﾝｸﾞﾙDIP(ﾋﾟｱﾉ)ｽｲｯﾁ ﾒﾝｼﾞｯｿｳ 1.27MMﾋﾟｯﾁ ON=UPPER J-ﾘｰﾄﾞ ﾃ-ﾋﾟﾝｸﾞ</v>
          </cell>
          <cell r="BI312">
            <v>20050521</v>
          </cell>
          <cell r="BJ312" t="str">
            <v>J</v>
          </cell>
          <cell r="BK312" t="str">
            <v>J</v>
          </cell>
          <cell r="BM312">
            <v>0</v>
          </cell>
        </row>
        <row r="313">
          <cell r="B313" t="str">
            <v>731R1K2</v>
          </cell>
          <cell r="C313">
            <v>1710</v>
          </cell>
          <cell r="D313" t="str">
            <v>S2G</v>
          </cell>
          <cell r="F313">
            <v>0</v>
          </cell>
          <cell r="G313">
            <v>25</v>
          </cell>
          <cell r="H313" t="str">
            <v>ZDF</v>
          </cell>
          <cell r="I313" t="str">
            <v>H</v>
          </cell>
          <cell r="J313" t="str">
            <v>JG</v>
          </cell>
          <cell r="K313" t="str">
            <v>M0656</v>
          </cell>
          <cell r="L313" t="str">
            <v>PC</v>
          </cell>
          <cell r="N313">
            <v>0</v>
          </cell>
          <cell r="O313">
            <v>0</v>
          </cell>
          <cell r="Q313">
            <v>0</v>
          </cell>
          <cell r="R313">
            <v>0</v>
          </cell>
          <cell r="S313" t="str">
            <v>211PLC22</v>
          </cell>
          <cell r="T313" t="str">
            <v>2F</v>
          </cell>
          <cell r="U313" t="str">
            <v>L75</v>
          </cell>
          <cell r="V313" t="str">
            <v>I</v>
          </cell>
          <cell r="X313" t="str">
            <v>X</v>
          </cell>
          <cell r="Y313">
            <v>30</v>
          </cell>
          <cell r="Z313">
            <v>5</v>
          </cell>
          <cell r="AA313" t="str">
            <v>PD</v>
          </cell>
          <cell r="AB313">
            <v>550</v>
          </cell>
          <cell r="AC313">
            <v>1000</v>
          </cell>
          <cell r="AD313" t="str">
            <v>WB</v>
          </cell>
          <cell r="AE313">
            <v>1000</v>
          </cell>
          <cell r="AF313">
            <v>0</v>
          </cell>
          <cell r="AG313">
            <v>20050407</v>
          </cell>
          <cell r="AJ313">
            <v>1000</v>
          </cell>
          <cell r="AK313">
            <v>550000</v>
          </cell>
          <cell r="AL313">
            <v>1000</v>
          </cell>
          <cell r="AM313">
            <v>0</v>
          </cell>
          <cell r="AN313">
            <v>0</v>
          </cell>
          <cell r="AO313">
            <v>1000</v>
          </cell>
          <cell r="AP313">
            <v>550000</v>
          </cell>
          <cell r="AQ313">
            <v>162.5</v>
          </cell>
          <cell r="AR313">
            <v>81.25</v>
          </cell>
          <cell r="AS313">
            <v>0</v>
          </cell>
          <cell r="AT313">
            <v>0</v>
          </cell>
          <cell r="AU313">
            <v>10</v>
          </cell>
          <cell r="AV313">
            <v>0</v>
          </cell>
          <cell r="AZ313">
            <v>0</v>
          </cell>
          <cell r="BA313">
            <v>0</v>
          </cell>
          <cell r="BB313">
            <v>0</v>
          </cell>
          <cell r="BC313">
            <v>20041122</v>
          </cell>
          <cell r="BD313" t="str">
            <v>ロット制約品</v>
          </cell>
          <cell r="BE313" t="str">
            <v>NWT-40A</v>
          </cell>
          <cell r="BG313" t="str">
            <v>1ｿｳﾄﾗﾝｽ                  T-1PH</v>
          </cell>
          <cell r="BH313" t="str">
            <v>ｺｳｼｭｳﾊﾄﾗﾝｽ 1:4</v>
          </cell>
          <cell r="BI313">
            <v>20050521</v>
          </cell>
          <cell r="BJ313" t="str">
            <v>J</v>
          </cell>
          <cell r="BK313" t="str">
            <v>J</v>
          </cell>
          <cell r="BM313">
            <v>0</v>
          </cell>
        </row>
        <row r="314">
          <cell r="B314" t="str">
            <v>731R1K3</v>
          </cell>
          <cell r="C314">
            <v>1710</v>
          </cell>
          <cell r="D314" t="str">
            <v>S2G</v>
          </cell>
          <cell r="F314">
            <v>0</v>
          </cell>
          <cell r="G314">
            <v>25</v>
          </cell>
          <cell r="H314" t="str">
            <v>ZDF</v>
          </cell>
          <cell r="I314" t="str">
            <v>H</v>
          </cell>
          <cell r="J314" t="str">
            <v>JB</v>
          </cell>
          <cell r="K314" t="str">
            <v>M0656</v>
          </cell>
          <cell r="L314" t="str">
            <v>PC</v>
          </cell>
          <cell r="N314">
            <v>0</v>
          </cell>
          <cell r="O314">
            <v>0</v>
          </cell>
          <cell r="Q314">
            <v>0</v>
          </cell>
          <cell r="R314">
            <v>0</v>
          </cell>
          <cell r="S314" t="str">
            <v>211PLC21</v>
          </cell>
          <cell r="T314" t="str">
            <v>2F</v>
          </cell>
          <cell r="U314" t="str">
            <v>L75</v>
          </cell>
          <cell r="V314" t="str">
            <v>I</v>
          </cell>
          <cell r="X314" t="str">
            <v>X</v>
          </cell>
          <cell r="Y314">
            <v>30</v>
          </cell>
          <cell r="Z314">
            <v>5</v>
          </cell>
          <cell r="AA314" t="str">
            <v>PD</v>
          </cell>
          <cell r="AB314">
            <v>70</v>
          </cell>
          <cell r="AC314">
            <v>1000</v>
          </cell>
          <cell r="AD314" t="str">
            <v>WB</v>
          </cell>
          <cell r="AE314">
            <v>1000</v>
          </cell>
          <cell r="AF314">
            <v>0</v>
          </cell>
          <cell r="AG314">
            <v>20050407</v>
          </cell>
          <cell r="AJ314">
            <v>2091</v>
          </cell>
          <cell r="AK314">
            <v>146370</v>
          </cell>
          <cell r="AL314">
            <v>2091</v>
          </cell>
          <cell r="AM314">
            <v>0</v>
          </cell>
          <cell r="AN314">
            <v>0</v>
          </cell>
          <cell r="AO314">
            <v>2136</v>
          </cell>
          <cell r="AP314">
            <v>149520</v>
          </cell>
          <cell r="AQ314">
            <v>644</v>
          </cell>
          <cell r="AR314">
            <v>322</v>
          </cell>
          <cell r="AS314">
            <v>0</v>
          </cell>
          <cell r="AT314">
            <v>290</v>
          </cell>
          <cell r="AU314">
            <v>30</v>
          </cell>
          <cell r="AV314">
            <v>0</v>
          </cell>
          <cell r="AW314">
            <v>20050516</v>
          </cell>
          <cell r="AZ314">
            <v>0</v>
          </cell>
          <cell r="BA314">
            <v>0</v>
          </cell>
          <cell r="BB314">
            <v>0</v>
          </cell>
          <cell r="BC314">
            <v>20041122</v>
          </cell>
          <cell r="BD314" t="str">
            <v>ロット制約品</v>
          </cell>
          <cell r="BE314" t="str">
            <v>NWT-10</v>
          </cell>
          <cell r="BG314" t="str">
            <v>1ｿｳﾄﾗﾝｽ                  T-1PH</v>
          </cell>
          <cell r="BH314" t="str">
            <v>ｺｳｼｭｳﾊﾄﾗﾝｽ 1:1</v>
          </cell>
          <cell r="BI314">
            <v>20050521</v>
          </cell>
          <cell r="BJ314" t="str">
            <v>J</v>
          </cell>
          <cell r="BK314" t="str">
            <v>J</v>
          </cell>
          <cell r="BM314">
            <v>0</v>
          </cell>
        </row>
        <row r="315">
          <cell r="B315" t="str">
            <v>731R1K4</v>
          </cell>
          <cell r="C315">
            <v>1710</v>
          </cell>
          <cell r="D315" t="str">
            <v>S2G</v>
          </cell>
          <cell r="F315">
            <v>0</v>
          </cell>
          <cell r="G315">
            <v>25</v>
          </cell>
          <cell r="H315" t="str">
            <v>ZDF</v>
          </cell>
          <cell r="I315" t="str">
            <v>H</v>
          </cell>
          <cell r="J315" t="str">
            <v>JG</v>
          </cell>
          <cell r="K315" t="str">
            <v>M0656</v>
          </cell>
          <cell r="L315" t="str">
            <v>PC</v>
          </cell>
          <cell r="N315">
            <v>0</v>
          </cell>
          <cell r="O315">
            <v>0</v>
          </cell>
          <cell r="Q315">
            <v>0</v>
          </cell>
          <cell r="R315">
            <v>0</v>
          </cell>
          <cell r="S315" t="str">
            <v>211PLC23</v>
          </cell>
          <cell r="T315" t="str">
            <v>2F</v>
          </cell>
          <cell r="U315" t="str">
            <v>L75</v>
          </cell>
          <cell r="V315" t="str">
            <v>I</v>
          </cell>
          <cell r="X315" t="str">
            <v>X</v>
          </cell>
          <cell r="Y315">
            <v>30</v>
          </cell>
          <cell r="Z315">
            <v>5</v>
          </cell>
          <cell r="AA315" t="str">
            <v>PD</v>
          </cell>
          <cell r="AB315">
            <v>550</v>
          </cell>
          <cell r="AC315">
            <v>1000</v>
          </cell>
          <cell r="AD315" t="str">
            <v>WB</v>
          </cell>
          <cell r="AE315">
            <v>1000</v>
          </cell>
          <cell r="AF315">
            <v>0</v>
          </cell>
          <cell r="AG315">
            <v>20050204</v>
          </cell>
          <cell r="AJ315">
            <v>0</v>
          </cell>
          <cell r="AK315">
            <v>0</v>
          </cell>
          <cell r="AL315">
            <v>0</v>
          </cell>
          <cell r="AM315">
            <v>0</v>
          </cell>
          <cell r="AN315">
            <v>0</v>
          </cell>
          <cell r="AO315">
            <v>0</v>
          </cell>
          <cell r="AP315">
            <v>0</v>
          </cell>
          <cell r="AQ315">
            <v>50.17</v>
          </cell>
          <cell r="AR315">
            <v>25.08</v>
          </cell>
          <cell r="AS315">
            <v>0</v>
          </cell>
          <cell r="AT315">
            <v>0</v>
          </cell>
          <cell r="AU315">
            <v>0</v>
          </cell>
          <cell r="AV315">
            <v>0</v>
          </cell>
          <cell r="AZ315">
            <v>0</v>
          </cell>
          <cell r="BA315">
            <v>0</v>
          </cell>
          <cell r="BB315">
            <v>0</v>
          </cell>
          <cell r="BC315">
            <v>20041122</v>
          </cell>
          <cell r="BD315" t="str">
            <v>ロット制約品</v>
          </cell>
          <cell r="BE315" t="str">
            <v>NWT-20</v>
          </cell>
          <cell r="BG315" t="str">
            <v>1ｿｳﾄﾗﾝｽ                  T-1PH</v>
          </cell>
          <cell r="BH315" t="str">
            <v>ｺｳｼｭｳﾊﾄﾗﾝｽ 1:2</v>
          </cell>
          <cell r="BI315">
            <v>20050521</v>
          </cell>
          <cell r="BJ315" t="str">
            <v>J</v>
          </cell>
          <cell r="BK315" t="str">
            <v>J</v>
          </cell>
          <cell r="BM315">
            <v>0</v>
          </cell>
        </row>
        <row r="316">
          <cell r="B316" t="str">
            <v>731R1L0</v>
          </cell>
          <cell r="C316">
            <v>1710</v>
          </cell>
          <cell r="D316" t="str">
            <v>S2G</v>
          </cell>
          <cell r="F316">
            <v>0</v>
          </cell>
          <cell r="G316">
            <v>21</v>
          </cell>
          <cell r="H316" t="str">
            <v>ZDF</v>
          </cell>
          <cell r="I316" t="str">
            <v>H</v>
          </cell>
          <cell r="J316" t="str">
            <v>JF</v>
          </cell>
          <cell r="L316" t="str">
            <v>PC</v>
          </cell>
          <cell r="N316">
            <v>0</v>
          </cell>
          <cell r="O316">
            <v>0</v>
          </cell>
          <cell r="Q316">
            <v>0</v>
          </cell>
          <cell r="R316">
            <v>0</v>
          </cell>
          <cell r="T316" t="str">
            <v>2F</v>
          </cell>
          <cell r="U316" t="str">
            <v>L75</v>
          </cell>
          <cell r="V316" t="str">
            <v>I</v>
          </cell>
          <cell r="Y316">
            <v>30</v>
          </cell>
          <cell r="Z316">
            <v>5</v>
          </cell>
          <cell r="AA316" t="str">
            <v>X0</v>
          </cell>
          <cell r="AB316">
            <v>70</v>
          </cell>
          <cell r="AC316">
            <v>1000</v>
          </cell>
          <cell r="AD316" t="str">
            <v>WB</v>
          </cell>
          <cell r="AE316">
            <v>1000</v>
          </cell>
          <cell r="AF316">
            <v>0</v>
          </cell>
          <cell r="AG316">
            <v>0</v>
          </cell>
          <cell r="AJ316">
            <v>0</v>
          </cell>
          <cell r="AK316">
            <v>0</v>
          </cell>
          <cell r="AL316">
            <v>0</v>
          </cell>
          <cell r="AM316">
            <v>0</v>
          </cell>
          <cell r="AN316">
            <v>0</v>
          </cell>
          <cell r="AO316">
            <v>0</v>
          </cell>
          <cell r="AP316">
            <v>0</v>
          </cell>
          <cell r="AQ316">
            <v>0</v>
          </cell>
          <cell r="AR316">
            <v>0</v>
          </cell>
          <cell r="AS316">
            <v>0</v>
          </cell>
          <cell r="AT316">
            <v>0</v>
          </cell>
          <cell r="AU316">
            <v>0</v>
          </cell>
          <cell r="AV316">
            <v>0</v>
          </cell>
          <cell r="AZ316">
            <v>0</v>
          </cell>
          <cell r="BA316">
            <v>0</v>
          </cell>
          <cell r="BB316">
            <v>0</v>
          </cell>
          <cell r="BC316">
            <v>20041201</v>
          </cell>
          <cell r="BD316" t="str">
            <v>購入倉庫品</v>
          </cell>
          <cell r="BE316" t="str">
            <v>NWT-10[PLC]</v>
          </cell>
          <cell r="BG316" t="str">
            <v>1ｿｳﾄﾗﾝｽ                  T-1PH</v>
          </cell>
          <cell r="BH316" t="str">
            <v>PLC200Mｲｶﾞｲ ｼﾖｳｷﾝｼ ｺｳｼｭｳﾊﾄﾗﾝｽ 1:1</v>
          </cell>
          <cell r="BI316">
            <v>20050521</v>
          </cell>
          <cell r="BJ316" t="str">
            <v>I</v>
          </cell>
          <cell r="BK316" t="str">
            <v>J</v>
          </cell>
          <cell r="BM316">
            <v>0</v>
          </cell>
        </row>
        <row r="317">
          <cell r="B317" t="str">
            <v>731R1L1</v>
          </cell>
          <cell r="C317">
            <v>1710</v>
          </cell>
          <cell r="D317" t="str">
            <v>S2G</v>
          </cell>
          <cell r="F317">
            <v>0</v>
          </cell>
          <cell r="G317">
            <v>21</v>
          </cell>
          <cell r="H317" t="str">
            <v>ZDF</v>
          </cell>
          <cell r="I317" t="str">
            <v>H</v>
          </cell>
          <cell r="J317" t="str">
            <v>JF</v>
          </cell>
          <cell r="L317" t="str">
            <v>PC</v>
          </cell>
          <cell r="N317">
            <v>0</v>
          </cell>
          <cell r="O317">
            <v>0</v>
          </cell>
          <cell r="Q317">
            <v>0</v>
          </cell>
          <cell r="R317">
            <v>0</v>
          </cell>
          <cell r="T317" t="str">
            <v>2F</v>
          </cell>
          <cell r="U317" t="str">
            <v>L75</v>
          </cell>
          <cell r="V317" t="str">
            <v>I</v>
          </cell>
          <cell r="Y317">
            <v>30</v>
          </cell>
          <cell r="Z317">
            <v>5</v>
          </cell>
          <cell r="AA317" t="str">
            <v>X0</v>
          </cell>
          <cell r="AB317">
            <v>550</v>
          </cell>
          <cell r="AC317">
            <v>1000</v>
          </cell>
          <cell r="AD317" t="str">
            <v>WB</v>
          </cell>
          <cell r="AE317">
            <v>1000</v>
          </cell>
          <cell r="AF317">
            <v>0</v>
          </cell>
          <cell r="AG317">
            <v>0</v>
          </cell>
          <cell r="AJ317">
            <v>0</v>
          </cell>
          <cell r="AK317">
            <v>0</v>
          </cell>
          <cell r="AL317">
            <v>0</v>
          </cell>
          <cell r="AM317">
            <v>0</v>
          </cell>
          <cell r="AN317">
            <v>0</v>
          </cell>
          <cell r="AO317">
            <v>0</v>
          </cell>
          <cell r="AP317">
            <v>0</v>
          </cell>
          <cell r="AQ317">
            <v>0</v>
          </cell>
          <cell r="AR317">
            <v>0</v>
          </cell>
          <cell r="AS317">
            <v>0</v>
          </cell>
          <cell r="AT317">
            <v>0</v>
          </cell>
          <cell r="AU317">
            <v>0</v>
          </cell>
          <cell r="AV317">
            <v>0</v>
          </cell>
          <cell r="AZ317">
            <v>0</v>
          </cell>
          <cell r="BA317">
            <v>0</v>
          </cell>
          <cell r="BB317">
            <v>0</v>
          </cell>
          <cell r="BC317">
            <v>20041201</v>
          </cell>
          <cell r="BD317" t="str">
            <v>購入倉庫品</v>
          </cell>
          <cell r="BE317" t="str">
            <v>NWT-20[PLC]</v>
          </cell>
          <cell r="BG317" t="str">
            <v>1ｿｳﾄﾗﾝｽ                  T-1PH</v>
          </cell>
          <cell r="BH317" t="str">
            <v>PLC200Mｲｶﾞｲ ｼﾖｳｷﾝｼ ｺｳｼｭｳﾊﾄﾗﾝｽ 1:2</v>
          </cell>
          <cell r="BI317">
            <v>20050521</v>
          </cell>
          <cell r="BJ317" t="str">
            <v>I</v>
          </cell>
          <cell r="BK317" t="str">
            <v>J</v>
          </cell>
          <cell r="BM317">
            <v>0</v>
          </cell>
        </row>
        <row r="318">
          <cell r="B318" t="str">
            <v>731R1L2</v>
          </cell>
          <cell r="C318">
            <v>1710</v>
          </cell>
          <cell r="D318" t="str">
            <v>S2G</v>
          </cell>
          <cell r="F318">
            <v>0</v>
          </cell>
          <cell r="G318">
            <v>21</v>
          </cell>
          <cell r="H318" t="str">
            <v>ZDF</v>
          </cell>
          <cell r="I318" t="str">
            <v>H</v>
          </cell>
          <cell r="J318" t="str">
            <v>JF</v>
          </cell>
          <cell r="L318" t="str">
            <v>PC</v>
          </cell>
          <cell r="N318">
            <v>0</v>
          </cell>
          <cell r="O318">
            <v>0</v>
          </cell>
          <cell r="Q318">
            <v>0</v>
          </cell>
          <cell r="R318">
            <v>0</v>
          </cell>
          <cell r="T318" t="str">
            <v>2F</v>
          </cell>
          <cell r="U318" t="str">
            <v>L75</v>
          </cell>
          <cell r="V318" t="str">
            <v>I</v>
          </cell>
          <cell r="Y318">
            <v>30</v>
          </cell>
          <cell r="Z318">
            <v>5</v>
          </cell>
          <cell r="AA318" t="str">
            <v>X0</v>
          </cell>
          <cell r="AB318">
            <v>550</v>
          </cell>
          <cell r="AC318">
            <v>1000</v>
          </cell>
          <cell r="AD318" t="str">
            <v>WB</v>
          </cell>
          <cell r="AE318">
            <v>1000</v>
          </cell>
          <cell r="AF318">
            <v>0</v>
          </cell>
          <cell r="AG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Z318">
            <v>0</v>
          </cell>
          <cell r="BA318">
            <v>0</v>
          </cell>
          <cell r="BB318">
            <v>0</v>
          </cell>
          <cell r="BC318">
            <v>20041201</v>
          </cell>
          <cell r="BD318" t="str">
            <v>購入倉庫品</v>
          </cell>
          <cell r="BE318" t="str">
            <v>NWT-40A[PLC]</v>
          </cell>
          <cell r="BG318" t="str">
            <v>1ｿｳﾄﾗﾝｽ                  T-1PH</v>
          </cell>
          <cell r="BH318" t="str">
            <v>PLC200Mｲｶﾞｲ ｼﾖｳｷﾝｼ ｺｳｼｭｳﾊﾄﾗﾝｽ 1:4</v>
          </cell>
          <cell r="BI318">
            <v>20050521</v>
          </cell>
          <cell r="BJ318" t="str">
            <v>I</v>
          </cell>
          <cell r="BK318" t="str">
            <v>J</v>
          </cell>
          <cell r="BM318">
            <v>0</v>
          </cell>
        </row>
        <row r="319">
          <cell r="B319" t="str">
            <v>731R921</v>
          </cell>
          <cell r="C319">
            <v>1710</v>
          </cell>
          <cell r="D319" t="str">
            <v>S2G</v>
          </cell>
          <cell r="F319">
            <v>0</v>
          </cell>
          <cell r="G319">
            <v>25</v>
          </cell>
          <cell r="H319" t="str">
            <v>ZDF</v>
          </cell>
          <cell r="I319" t="str">
            <v>H</v>
          </cell>
          <cell r="J319" t="str">
            <v>JF</v>
          </cell>
          <cell r="L319" t="str">
            <v>PC</v>
          </cell>
          <cell r="N319">
            <v>0</v>
          </cell>
          <cell r="O319">
            <v>0</v>
          </cell>
          <cell r="Q319">
            <v>0</v>
          </cell>
          <cell r="R319">
            <v>0</v>
          </cell>
          <cell r="S319">
            <v>216</v>
          </cell>
          <cell r="T319" t="str">
            <v>2F</v>
          </cell>
          <cell r="U319" t="str">
            <v>L75</v>
          </cell>
          <cell r="V319" t="str">
            <v>X</v>
          </cell>
          <cell r="Y319">
            <v>45</v>
          </cell>
          <cell r="Z319">
            <v>5</v>
          </cell>
          <cell r="AA319" t="str">
            <v>PD</v>
          </cell>
          <cell r="AB319">
            <v>550</v>
          </cell>
          <cell r="AC319">
            <v>1000</v>
          </cell>
          <cell r="AD319" t="str">
            <v>WB</v>
          </cell>
          <cell r="AE319">
            <v>1000</v>
          </cell>
          <cell r="AF319">
            <v>0</v>
          </cell>
          <cell r="AG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Z319">
            <v>0</v>
          </cell>
          <cell r="BA319">
            <v>0</v>
          </cell>
          <cell r="BB319">
            <v>0</v>
          </cell>
          <cell r="BC319">
            <v>20041122</v>
          </cell>
          <cell r="BD319" t="str">
            <v>ロット制約品</v>
          </cell>
          <cell r="BE319" t="str">
            <v>TR  HG52154A</v>
          </cell>
          <cell r="BG319" t="str">
            <v>PULSE TRANS              PULSE TR</v>
          </cell>
          <cell r="BH319" t="str">
            <v>#8210  HG52994B</v>
          </cell>
          <cell r="BI319">
            <v>20050521</v>
          </cell>
          <cell r="BJ319" t="str">
            <v>J</v>
          </cell>
          <cell r="BK319" t="str">
            <v>J</v>
          </cell>
          <cell r="BM319">
            <v>0</v>
          </cell>
          <cell r="BN319">
            <v>1</v>
          </cell>
        </row>
        <row r="320">
          <cell r="B320" t="str">
            <v>734Q036</v>
          </cell>
          <cell r="C320">
            <v>1710</v>
          </cell>
          <cell r="D320" t="str">
            <v>S2G</v>
          </cell>
          <cell r="F320">
            <v>0</v>
          </cell>
          <cell r="G320">
            <v>21</v>
          </cell>
          <cell r="H320" t="str">
            <v>ZDF</v>
          </cell>
          <cell r="I320" t="str">
            <v>H</v>
          </cell>
          <cell r="J320" t="str">
            <v>JF</v>
          </cell>
          <cell r="L320" t="str">
            <v>PC</v>
          </cell>
          <cell r="N320">
            <v>0</v>
          </cell>
          <cell r="O320">
            <v>0</v>
          </cell>
          <cell r="Q320">
            <v>0</v>
          </cell>
          <cell r="R320">
            <v>0</v>
          </cell>
          <cell r="T320" t="str">
            <v>2F</v>
          </cell>
          <cell r="U320" t="str">
            <v>L7B</v>
          </cell>
          <cell r="V320" t="str">
            <v>I</v>
          </cell>
          <cell r="Y320">
            <v>60</v>
          </cell>
          <cell r="Z320">
            <v>5</v>
          </cell>
          <cell r="AA320" t="str">
            <v>X0</v>
          </cell>
          <cell r="AB320">
            <v>37</v>
          </cell>
          <cell r="AC320">
            <v>800</v>
          </cell>
          <cell r="AD320" t="str">
            <v>WB</v>
          </cell>
          <cell r="AE320">
            <v>800</v>
          </cell>
          <cell r="AF320">
            <v>0</v>
          </cell>
          <cell r="AG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Z320">
            <v>0</v>
          </cell>
          <cell r="BA320">
            <v>0</v>
          </cell>
          <cell r="BB320">
            <v>0</v>
          </cell>
          <cell r="BC320">
            <v>20041201</v>
          </cell>
          <cell r="BD320" t="str">
            <v>購入倉庫品</v>
          </cell>
          <cell r="BE320" t="str">
            <v>PLC-1055-4R7[PLC]</v>
          </cell>
          <cell r="BG320" t="str">
            <v>ｲﾝﾀﾞｸﾀ                   INDUCTOR</v>
          </cell>
          <cell r="BH320" t="str">
            <v>PLC200Mｲｶﾞｲ ｼﾖｳｷﾝｼ SMDﾊﾟﾜｰｲﾝﾀﾞｸﾀ 4.7UH +-30% 5.8Arms 21mOHM 10.2x10.2x5.5</v>
          </cell>
          <cell r="BI320">
            <v>20050521</v>
          </cell>
          <cell r="BJ320" t="str">
            <v>I</v>
          </cell>
          <cell r="BK320" t="str">
            <v>J</v>
          </cell>
          <cell r="BM320">
            <v>0</v>
          </cell>
        </row>
        <row r="321">
          <cell r="B321" t="str">
            <v>734Q037</v>
          </cell>
          <cell r="C321">
            <v>1710</v>
          </cell>
          <cell r="D321" t="str">
            <v>S2G</v>
          </cell>
          <cell r="F321">
            <v>0</v>
          </cell>
          <cell r="G321">
            <v>21</v>
          </cell>
          <cell r="H321" t="str">
            <v>ZDF</v>
          </cell>
          <cell r="I321" t="str">
            <v>M</v>
          </cell>
          <cell r="J321" t="str">
            <v>JF</v>
          </cell>
          <cell r="L321" t="str">
            <v>PC</v>
          </cell>
          <cell r="N321">
            <v>0</v>
          </cell>
          <cell r="O321">
            <v>0</v>
          </cell>
          <cell r="Q321">
            <v>0</v>
          </cell>
          <cell r="R321">
            <v>0</v>
          </cell>
          <cell r="T321" t="str">
            <v>2F</v>
          </cell>
          <cell r="U321" t="str">
            <v>L74</v>
          </cell>
          <cell r="V321" t="str">
            <v>I</v>
          </cell>
          <cell r="Y321">
            <v>45</v>
          </cell>
          <cell r="Z321">
            <v>5</v>
          </cell>
          <cell r="AA321" t="str">
            <v>X0</v>
          </cell>
          <cell r="AB321">
            <v>20</v>
          </cell>
          <cell r="AC321">
            <v>2500</v>
          </cell>
          <cell r="AD321" t="str">
            <v>WB</v>
          </cell>
          <cell r="AE321">
            <v>2500</v>
          </cell>
          <cell r="AF321">
            <v>0</v>
          </cell>
          <cell r="AG321">
            <v>0</v>
          </cell>
          <cell r="AJ321">
            <v>0</v>
          </cell>
          <cell r="AK321">
            <v>0</v>
          </cell>
          <cell r="AL321">
            <v>0</v>
          </cell>
          <cell r="AM321">
            <v>0</v>
          </cell>
          <cell r="AN321">
            <v>0</v>
          </cell>
          <cell r="AO321">
            <v>0</v>
          </cell>
          <cell r="AP321">
            <v>0</v>
          </cell>
          <cell r="AQ321">
            <v>0</v>
          </cell>
          <cell r="AR321">
            <v>0</v>
          </cell>
          <cell r="AS321">
            <v>0</v>
          </cell>
          <cell r="AT321">
            <v>0</v>
          </cell>
          <cell r="AU321">
            <v>0</v>
          </cell>
          <cell r="AV321">
            <v>0</v>
          </cell>
          <cell r="AZ321">
            <v>0</v>
          </cell>
          <cell r="BA321">
            <v>0</v>
          </cell>
          <cell r="BB321">
            <v>0</v>
          </cell>
          <cell r="BC321">
            <v>20041201</v>
          </cell>
          <cell r="BD321" t="str">
            <v>購入倉庫品</v>
          </cell>
          <cell r="BE321" t="str">
            <v>CS0805-121J[PLC]</v>
          </cell>
          <cell r="BG321" t="str">
            <v>ｲﾝﾀﾞｸﾀ                   INCUCTOR</v>
          </cell>
          <cell r="BH321" t="str">
            <v>PLC200Mｲｶﾞｲ ｼﾖｳｷﾝｼ INDUCTOR:120NH 5% 270MA</v>
          </cell>
          <cell r="BI321">
            <v>20050521</v>
          </cell>
          <cell r="BJ321" t="str">
            <v>I</v>
          </cell>
          <cell r="BK321" t="str">
            <v>J</v>
          </cell>
          <cell r="BM321">
            <v>0</v>
          </cell>
        </row>
        <row r="322">
          <cell r="B322" t="str">
            <v>734Q038</v>
          </cell>
          <cell r="C322">
            <v>1710</v>
          </cell>
          <cell r="D322" t="str">
            <v>S2G</v>
          </cell>
          <cell r="F322">
            <v>0</v>
          </cell>
          <cell r="G322">
            <v>21</v>
          </cell>
          <cell r="H322" t="str">
            <v>ZDF</v>
          </cell>
          <cell r="I322" t="str">
            <v>M</v>
          </cell>
          <cell r="J322" t="str">
            <v>JF</v>
          </cell>
          <cell r="L322" t="str">
            <v>PC</v>
          </cell>
          <cell r="N322">
            <v>0</v>
          </cell>
          <cell r="O322">
            <v>0</v>
          </cell>
          <cell r="Q322">
            <v>0</v>
          </cell>
          <cell r="R322">
            <v>0</v>
          </cell>
          <cell r="T322" t="str">
            <v>2F</v>
          </cell>
          <cell r="U322" t="str">
            <v>L74</v>
          </cell>
          <cell r="V322" t="str">
            <v>I</v>
          </cell>
          <cell r="Y322">
            <v>45</v>
          </cell>
          <cell r="Z322">
            <v>5</v>
          </cell>
          <cell r="AA322" t="str">
            <v>X0</v>
          </cell>
          <cell r="AB322">
            <v>20</v>
          </cell>
          <cell r="AC322">
            <v>2500</v>
          </cell>
          <cell r="AD322" t="str">
            <v>WB</v>
          </cell>
          <cell r="AE322">
            <v>25000</v>
          </cell>
          <cell r="AF322">
            <v>0</v>
          </cell>
          <cell r="AG322">
            <v>0</v>
          </cell>
          <cell r="AJ322">
            <v>0</v>
          </cell>
          <cell r="AK322">
            <v>0</v>
          </cell>
          <cell r="AL322">
            <v>0</v>
          </cell>
          <cell r="AM322">
            <v>0</v>
          </cell>
          <cell r="AN322">
            <v>0</v>
          </cell>
          <cell r="AO322">
            <v>0</v>
          </cell>
          <cell r="AP322">
            <v>0</v>
          </cell>
          <cell r="AQ322">
            <v>0</v>
          </cell>
          <cell r="AR322">
            <v>0</v>
          </cell>
          <cell r="AS322">
            <v>0</v>
          </cell>
          <cell r="AT322">
            <v>0</v>
          </cell>
          <cell r="AU322">
            <v>0</v>
          </cell>
          <cell r="AV322">
            <v>0</v>
          </cell>
          <cell r="AZ322">
            <v>0</v>
          </cell>
          <cell r="BA322">
            <v>0</v>
          </cell>
          <cell r="BB322">
            <v>0</v>
          </cell>
          <cell r="BC322">
            <v>20041201</v>
          </cell>
          <cell r="BD322" t="str">
            <v>購入倉庫品</v>
          </cell>
          <cell r="BE322" t="str">
            <v>CS0805-390J[PLC]</v>
          </cell>
          <cell r="BG322" t="str">
            <v>ｲﾝﾀﾞｸﾀ                   INCUCTOR</v>
          </cell>
          <cell r="BH322" t="str">
            <v>PLC200Mｲｶﾞｲ ｼﾖｳｷﾝｼ INDUCTOR: 039NH 5% 560MA</v>
          </cell>
          <cell r="BI322">
            <v>20050521</v>
          </cell>
          <cell r="BJ322" t="str">
            <v>I</v>
          </cell>
          <cell r="BK322" t="str">
            <v>J</v>
          </cell>
          <cell r="BM322">
            <v>0</v>
          </cell>
        </row>
        <row r="323">
          <cell r="B323" t="str">
            <v>734Q039</v>
          </cell>
          <cell r="C323">
            <v>1710</v>
          </cell>
          <cell r="D323" t="str">
            <v>S2G</v>
          </cell>
          <cell r="F323">
            <v>0</v>
          </cell>
          <cell r="G323">
            <v>21</v>
          </cell>
          <cell r="H323" t="str">
            <v>ZDF</v>
          </cell>
          <cell r="I323" t="str">
            <v>M</v>
          </cell>
          <cell r="J323" t="str">
            <v>JF</v>
          </cell>
          <cell r="L323" t="str">
            <v>PC</v>
          </cell>
          <cell r="N323">
            <v>0</v>
          </cell>
          <cell r="O323">
            <v>0</v>
          </cell>
          <cell r="Q323">
            <v>0</v>
          </cell>
          <cell r="R323">
            <v>0</v>
          </cell>
          <cell r="T323" t="str">
            <v>2F</v>
          </cell>
          <cell r="U323" t="str">
            <v>L74</v>
          </cell>
          <cell r="V323" t="str">
            <v>I</v>
          </cell>
          <cell r="Y323">
            <v>45</v>
          </cell>
          <cell r="Z323">
            <v>5</v>
          </cell>
          <cell r="AA323" t="str">
            <v>X0</v>
          </cell>
          <cell r="AB323">
            <v>20</v>
          </cell>
          <cell r="AC323">
            <v>2500</v>
          </cell>
          <cell r="AD323" t="str">
            <v>WB</v>
          </cell>
          <cell r="AE323">
            <v>2500</v>
          </cell>
          <cell r="AF323">
            <v>0</v>
          </cell>
          <cell r="AG323">
            <v>0</v>
          </cell>
          <cell r="AJ323">
            <v>0</v>
          </cell>
          <cell r="AK323">
            <v>0</v>
          </cell>
          <cell r="AL323">
            <v>0</v>
          </cell>
          <cell r="AM323">
            <v>0</v>
          </cell>
          <cell r="AN323">
            <v>0</v>
          </cell>
          <cell r="AO323">
            <v>0</v>
          </cell>
          <cell r="AP323">
            <v>0</v>
          </cell>
          <cell r="AQ323">
            <v>0</v>
          </cell>
          <cell r="AR323">
            <v>0</v>
          </cell>
          <cell r="AS323">
            <v>0</v>
          </cell>
          <cell r="AT323">
            <v>0</v>
          </cell>
          <cell r="AU323">
            <v>0</v>
          </cell>
          <cell r="AV323">
            <v>0</v>
          </cell>
          <cell r="AZ323">
            <v>0</v>
          </cell>
          <cell r="BA323">
            <v>0</v>
          </cell>
          <cell r="BB323">
            <v>0</v>
          </cell>
          <cell r="BC323">
            <v>20041201</v>
          </cell>
          <cell r="BD323" t="str">
            <v>購入倉庫品</v>
          </cell>
          <cell r="BE323" t="str">
            <v>CS0805-471J[PLC]</v>
          </cell>
          <cell r="BG323" t="str">
            <v>ｲﾝﾀﾞｸﾀ                   INCUCTOR</v>
          </cell>
          <cell r="BH323" t="str">
            <v>PLC200Mｲｶﾞｲ ｼﾖｳｷﾝｼ INDUCTOR: 470NH 5% 115 MA</v>
          </cell>
          <cell r="BI323">
            <v>20050521</v>
          </cell>
          <cell r="BJ323" t="str">
            <v>I</v>
          </cell>
          <cell r="BK323" t="str">
            <v>J</v>
          </cell>
          <cell r="BM323">
            <v>0</v>
          </cell>
        </row>
        <row r="324">
          <cell r="B324" t="str">
            <v>734Q040</v>
          </cell>
          <cell r="C324">
            <v>1710</v>
          </cell>
          <cell r="D324" t="str">
            <v>S2G</v>
          </cell>
          <cell r="F324">
            <v>0</v>
          </cell>
          <cell r="G324">
            <v>21</v>
          </cell>
          <cell r="H324" t="str">
            <v>ZDF</v>
          </cell>
          <cell r="I324" t="str">
            <v>M</v>
          </cell>
          <cell r="J324" t="str">
            <v>JF</v>
          </cell>
          <cell r="L324" t="str">
            <v>PC</v>
          </cell>
          <cell r="N324">
            <v>0</v>
          </cell>
          <cell r="O324">
            <v>0</v>
          </cell>
          <cell r="Q324">
            <v>0</v>
          </cell>
          <cell r="R324">
            <v>0</v>
          </cell>
          <cell r="T324" t="str">
            <v>2F</v>
          </cell>
          <cell r="U324" t="str">
            <v>L74</v>
          </cell>
          <cell r="V324" t="str">
            <v>I</v>
          </cell>
          <cell r="Y324">
            <v>45</v>
          </cell>
          <cell r="Z324">
            <v>5</v>
          </cell>
          <cell r="AA324" t="str">
            <v>X0</v>
          </cell>
          <cell r="AB324">
            <v>20</v>
          </cell>
          <cell r="AC324">
            <v>2500</v>
          </cell>
          <cell r="AD324" t="str">
            <v>WB</v>
          </cell>
          <cell r="AE324">
            <v>2500</v>
          </cell>
          <cell r="AF324">
            <v>0</v>
          </cell>
          <cell r="AG324">
            <v>0</v>
          </cell>
          <cell r="AJ324">
            <v>0</v>
          </cell>
          <cell r="AK324">
            <v>0</v>
          </cell>
          <cell r="AL324">
            <v>0</v>
          </cell>
          <cell r="AM324">
            <v>0</v>
          </cell>
          <cell r="AN324">
            <v>0</v>
          </cell>
          <cell r="AO324">
            <v>0</v>
          </cell>
          <cell r="AP324">
            <v>0</v>
          </cell>
          <cell r="AQ324">
            <v>0</v>
          </cell>
          <cell r="AR324">
            <v>0</v>
          </cell>
          <cell r="AS324">
            <v>0</v>
          </cell>
          <cell r="AT324">
            <v>0</v>
          </cell>
          <cell r="AU324">
            <v>0</v>
          </cell>
          <cell r="AV324">
            <v>0</v>
          </cell>
          <cell r="AZ324">
            <v>0</v>
          </cell>
          <cell r="BA324">
            <v>0</v>
          </cell>
          <cell r="BB324">
            <v>0</v>
          </cell>
          <cell r="BC324">
            <v>20041201</v>
          </cell>
          <cell r="BD324" t="str">
            <v>購入倉庫品</v>
          </cell>
          <cell r="BE324" t="str">
            <v>CS0805-560J[PLC]</v>
          </cell>
          <cell r="BG324" t="str">
            <v>ｲﾝﾀﾞｸﾀ                   INCUCTOR</v>
          </cell>
          <cell r="BH324" t="str">
            <v>PLC200Mｲｶﾞｲ ｼﾖｳｷﾝｼ INDUCTOR: 056NH 5% 480 MA</v>
          </cell>
          <cell r="BI324">
            <v>20050521</v>
          </cell>
          <cell r="BJ324" t="str">
            <v>I</v>
          </cell>
          <cell r="BK324" t="str">
            <v>J</v>
          </cell>
          <cell r="BM324">
            <v>0</v>
          </cell>
        </row>
        <row r="325">
          <cell r="B325" t="str">
            <v>734Q041</v>
          </cell>
          <cell r="C325">
            <v>1710</v>
          </cell>
          <cell r="D325" t="str">
            <v>S2G</v>
          </cell>
          <cell r="F325">
            <v>0</v>
          </cell>
          <cell r="G325">
            <v>21</v>
          </cell>
          <cell r="H325" t="str">
            <v>ZDF</v>
          </cell>
          <cell r="I325" t="str">
            <v>M</v>
          </cell>
          <cell r="J325" t="str">
            <v>JF</v>
          </cell>
          <cell r="L325" t="str">
            <v>PC</v>
          </cell>
          <cell r="N325">
            <v>0</v>
          </cell>
          <cell r="O325">
            <v>0</v>
          </cell>
          <cell r="Q325">
            <v>0</v>
          </cell>
          <cell r="R325">
            <v>0</v>
          </cell>
          <cell r="T325" t="str">
            <v>2F</v>
          </cell>
          <cell r="U325" t="str">
            <v>L74</v>
          </cell>
          <cell r="V325" t="str">
            <v>I</v>
          </cell>
          <cell r="Y325">
            <v>45</v>
          </cell>
          <cell r="Z325">
            <v>5</v>
          </cell>
          <cell r="AA325" t="str">
            <v>X0</v>
          </cell>
          <cell r="AB325">
            <v>20</v>
          </cell>
          <cell r="AC325">
            <v>2500</v>
          </cell>
          <cell r="AD325" t="str">
            <v>WB</v>
          </cell>
          <cell r="AE325">
            <v>2500</v>
          </cell>
          <cell r="AF325">
            <v>0</v>
          </cell>
          <cell r="AG325">
            <v>0</v>
          </cell>
          <cell r="AJ325">
            <v>0</v>
          </cell>
          <cell r="AK325">
            <v>0</v>
          </cell>
          <cell r="AL325">
            <v>0</v>
          </cell>
          <cell r="AM325">
            <v>0</v>
          </cell>
          <cell r="AN325">
            <v>0</v>
          </cell>
          <cell r="AO325">
            <v>0</v>
          </cell>
          <cell r="AP325">
            <v>0</v>
          </cell>
          <cell r="AQ325">
            <v>0</v>
          </cell>
          <cell r="AR325">
            <v>0</v>
          </cell>
          <cell r="AS325">
            <v>0</v>
          </cell>
          <cell r="AT325">
            <v>0</v>
          </cell>
          <cell r="AU325">
            <v>0</v>
          </cell>
          <cell r="AV325">
            <v>0</v>
          </cell>
          <cell r="AZ325">
            <v>0</v>
          </cell>
          <cell r="BA325">
            <v>0</v>
          </cell>
          <cell r="BB325">
            <v>0</v>
          </cell>
          <cell r="BC325">
            <v>20041201</v>
          </cell>
          <cell r="BD325" t="str">
            <v>購入倉庫品</v>
          </cell>
          <cell r="BE325" t="str">
            <v>CS0805-561J[PLC]</v>
          </cell>
          <cell r="BG325" t="str">
            <v>ｲﾝﾀﾞｸﾀ                   INCUCTOR</v>
          </cell>
          <cell r="BH325" t="str">
            <v>PLC200Mｲｶﾞｲ ｼﾖｳｷﾝｼ INDUCTOR 560NH 5% 100MA</v>
          </cell>
          <cell r="BI325">
            <v>20050521</v>
          </cell>
          <cell r="BJ325" t="str">
            <v>I</v>
          </cell>
          <cell r="BK325" t="str">
            <v>J</v>
          </cell>
          <cell r="BM325">
            <v>0</v>
          </cell>
        </row>
        <row r="326">
          <cell r="B326" t="str">
            <v>734Q042</v>
          </cell>
          <cell r="C326">
            <v>1710</v>
          </cell>
          <cell r="D326" t="str">
            <v>S2G</v>
          </cell>
          <cell r="F326">
            <v>0</v>
          </cell>
          <cell r="G326">
            <v>21</v>
          </cell>
          <cell r="H326" t="str">
            <v>ZDF</v>
          </cell>
          <cell r="I326" t="str">
            <v>M</v>
          </cell>
          <cell r="J326" t="str">
            <v>JF</v>
          </cell>
          <cell r="L326" t="str">
            <v>PC</v>
          </cell>
          <cell r="N326">
            <v>0</v>
          </cell>
          <cell r="O326">
            <v>0</v>
          </cell>
          <cell r="Q326">
            <v>0</v>
          </cell>
          <cell r="R326">
            <v>0</v>
          </cell>
          <cell r="T326" t="str">
            <v>2F</v>
          </cell>
          <cell r="U326" t="str">
            <v>L74</v>
          </cell>
          <cell r="V326" t="str">
            <v>I</v>
          </cell>
          <cell r="Y326">
            <v>45</v>
          </cell>
          <cell r="Z326">
            <v>5</v>
          </cell>
          <cell r="AA326" t="str">
            <v>X0</v>
          </cell>
          <cell r="AB326">
            <v>20</v>
          </cell>
          <cell r="AC326">
            <v>2500</v>
          </cell>
          <cell r="AD326" t="str">
            <v>WB</v>
          </cell>
          <cell r="AE326">
            <v>2500</v>
          </cell>
          <cell r="AF326">
            <v>0</v>
          </cell>
          <cell r="AG326">
            <v>0</v>
          </cell>
          <cell r="AJ326">
            <v>0</v>
          </cell>
          <cell r="AK326">
            <v>0</v>
          </cell>
          <cell r="AL326">
            <v>0</v>
          </cell>
          <cell r="AM326">
            <v>0</v>
          </cell>
          <cell r="AN326">
            <v>0</v>
          </cell>
          <cell r="AO326">
            <v>0</v>
          </cell>
          <cell r="AP326">
            <v>0</v>
          </cell>
          <cell r="AQ326">
            <v>0</v>
          </cell>
          <cell r="AR326">
            <v>0</v>
          </cell>
          <cell r="AS326">
            <v>0</v>
          </cell>
          <cell r="AT326">
            <v>0</v>
          </cell>
          <cell r="AU326">
            <v>0</v>
          </cell>
          <cell r="AV326">
            <v>0</v>
          </cell>
          <cell r="AZ326">
            <v>0</v>
          </cell>
          <cell r="BA326">
            <v>0</v>
          </cell>
          <cell r="BB326">
            <v>0</v>
          </cell>
          <cell r="BC326">
            <v>20041201</v>
          </cell>
          <cell r="BD326" t="str">
            <v>購入倉庫品</v>
          </cell>
          <cell r="BE326" t="str">
            <v>CS0805-681J[PLC]</v>
          </cell>
          <cell r="BG326" t="str">
            <v>ｲﾝﾀﾞｸﾀ                   INCUCTOR</v>
          </cell>
          <cell r="BH326" t="str">
            <v>PLC200Mｲｶﾞｲ ｼﾖｳｷﾝｼ INDUCTOR 680NH 5% 85MA</v>
          </cell>
          <cell r="BI326">
            <v>20050521</v>
          </cell>
          <cell r="BJ326" t="str">
            <v>I</v>
          </cell>
          <cell r="BK326" t="str">
            <v>J</v>
          </cell>
          <cell r="BM326">
            <v>0</v>
          </cell>
        </row>
        <row r="327">
          <cell r="B327" t="str">
            <v>734Q043</v>
          </cell>
          <cell r="C327">
            <v>1710</v>
          </cell>
          <cell r="D327" t="str">
            <v>S2G</v>
          </cell>
          <cell r="F327">
            <v>0</v>
          </cell>
          <cell r="G327">
            <v>21</v>
          </cell>
          <cell r="H327" t="str">
            <v>ZDF</v>
          </cell>
          <cell r="I327" t="str">
            <v>H</v>
          </cell>
          <cell r="J327" t="str">
            <v>JF</v>
          </cell>
          <cell r="L327" t="str">
            <v>PC</v>
          </cell>
          <cell r="N327">
            <v>0</v>
          </cell>
          <cell r="O327">
            <v>0</v>
          </cell>
          <cell r="Q327">
            <v>0</v>
          </cell>
          <cell r="R327">
            <v>0</v>
          </cell>
          <cell r="T327" t="str">
            <v>2F</v>
          </cell>
          <cell r="U327" t="str">
            <v>L74</v>
          </cell>
          <cell r="V327" t="str">
            <v>I</v>
          </cell>
          <cell r="Y327">
            <v>45</v>
          </cell>
          <cell r="Z327">
            <v>5</v>
          </cell>
          <cell r="AA327" t="str">
            <v>X0</v>
          </cell>
          <cell r="AB327">
            <v>20</v>
          </cell>
          <cell r="AC327">
            <v>2500</v>
          </cell>
          <cell r="AD327" t="str">
            <v>WB</v>
          </cell>
          <cell r="AE327">
            <v>2500</v>
          </cell>
          <cell r="AF327">
            <v>0</v>
          </cell>
          <cell r="AG327">
            <v>0</v>
          </cell>
          <cell r="AJ327">
            <v>0</v>
          </cell>
          <cell r="AK327">
            <v>0</v>
          </cell>
          <cell r="AL327">
            <v>0</v>
          </cell>
          <cell r="AM327">
            <v>0</v>
          </cell>
          <cell r="AN327">
            <v>0</v>
          </cell>
          <cell r="AO327">
            <v>0</v>
          </cell>
          <cell r="AP327">
            <v>0</v>
          </cell>
          <cell r="AQ327">
            <v>0</v>
          </cell>
          <cell r="AR327">
            <v>0</v>
          </cell>
          <cell r="AS327">
            <v>0</v>
          </cell>
          <cell r="AT327">
            <v>0</v>
          </cell>
          <cell r="AU327">
            <v>0</v>
          </cell>
          <cell r="AV327">
            <v>0</v>
          </cell>
          <cell r="AZ327">
            <v>0</v>
          </cell>
          <cell r="BA327">
            <v>0</v>
          </cell>
          <cell r="BB327">
            <v>0</v>
          </cell>
          <cell r="BC327">
            <v>20041201</v>
          </cell>
          <cell r="BD327" t="str">
            <v>購入倉庫品</v>
          </cell>
          <cell r="BE327" t="str">
            <v>CS1008-272J[PLC]</v>
          </cell>
          <cell r="BG327" t="str">
            <v>ｲﾝﾀﾞｸﾀ                   INCUCTOR</v>
          </cell>
          <cell r="BH327" t="str">
            <v>PLC200Mｲｶﾞｲ ｼﾖｳｷﾝｼ INDUCTOR: 2U7H 5% 290MA</v>
          </cell>
          <cell r="BI327">
            <v>20050521</v>
          </cell>
          <cell r="BJ327" t="str">
            <v>I</v>
          </cell>
          <cell r="BK327" t="str">
            <v>J</v>
          </cell>
          <cell r="BM327">
            <v>0</v>
          </cell>
        </row>
        <row r="328">
          <cell r="B328" t="str">
            <v>734Q044</v>
          </cell>
          <cell r="C328">
            <v>1710</v>
          </cell>
          <cell r="D328" t="str">
            <v>S2G</v>
          </cell>
          <cell r="F328">
            <v>0</v>
          </cell>
          <cell r="G328">
            <v>21</v>
          </cell>
          <cell r="H328" t="str">
            <v>ZDF</v>
          </cell>
          <cell r="I328" t="str">
            <v>H</v>
          </cell>
          <cell r="J328" t="str">
            <v>JF</v>
          </cell>
          <cell r="L328" t="str">
            <v>PC</v>
          </cell>
          <cell r="N328">
            <v>0</v>
          </cell>
          <cell r="O328">
            <v>0</v>
          </cell>
          <cell r="Q328">
            <v>0</v>
          </cell>
          <cell r="R328">
            <v>0</v>
          </cell>
          <cell r="T328" t="str">
            <v>2F</v>
          </cell>
          <cell r="U328" t="str">
            <v>L74</v>
          </cell>
          <cell r="V328" t="str">
            <v>I</v>
          </cell>
          <cell r="Y328">
            <v>45</v>
          </cell>
          <cell r="Z328">
            <v>5</v>
          </cell>
          <cell r="AA328" t="str">
            <v>X0</v>
          </cell>
          <cell r="AB328">
            <v>20</v>
          </cell>
          <cell r="AC328">
            <v>2000</v>
          </cell>
          <cell r="AD328" t="str">
            <v>WB</v>
          </cell>
          <cell r="AE328">
            <v>2000</v>
          </cell>
          <cell r="AF328">
            <v>0</v>
          </cell>
          <cell r="AG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Z328">
            <v>0</v>
          </cell>
          <cell r="BA328">
            <v>0</v>
          </cell>
          <cell r="BB328">
            <v>0</v>
          </cell>
          <cell r="BC328">
            <v>20041201</v>
          </cell>
          <cell r="BD328" t="str">
            <v>購入倉庫品</v>
          </cell>
          <cell r="BE328" t="str">
            <v>CS1008-472J[PLC]</v>
          </cell>
          <cell r="BG328" t="str">
            <v>ｲﾝﾀﾞｸﾀ                   INCUCTOR</v>
          </cell>
          <cell r="BH328" t="str">
            <v>PLC200Mｲｶﾞｲ ｼﾖｳｷﾝｼ INDUCTOR 4U7H 5% 260MA</v>
          </cell>
          <cell r="BI328">
            <v>20050521</v>
          </cell>
          <cell r="BJ328" t="str">
            <v>I</v>
          </cell>
          <cell r="BK328" t="str">
            <v>J</v>
          </cell>
          <cell r="BM328">
            <v>0</v>
          </cell>
        </row>
        <row r="329">
          <cell r="B329" t="str">
            <v>734Q045</v>
          </cell>
          <cell r="C329">
            <v>1710</v>
          </cell>
          <cell r="D329" t="str">
            <v>S2G</v>
          </cell>
          <cell r="F329">
            <v>0</v>
          </cell>
          <cell r="G329">
            <v>21</v>
          </cell>
          <cell r="H329" t="str">
            <v>ZDF</v>
          </cell>
          <cell r="I329" t="str">
            <v>W</v>
          </cell>
          <cell r="J329" t="str">
            <v>JF</v>
          </cell>
          <cell r="L329" t="str">
            <v>PC</v>
          </cell>
          <cell r="N329">
            <v>0</v>
          </cell>
          <cell r="O329">
            <v>0</v>
          </cell>
          <cell r="Q329">
            <v>0</v>
          </cell>
          <cell r="R329">
            <v>0</v>
          </cell>
          <cell r="T329" t="str">
            <v>2F</v>
          </cell>
          <cell r="U329" t="str">
            <v>L7B</v>
          </cell>
          <cell r="V329" t="str">
            <v>I</v>
          </cell>
          <cell r="Y329">
            <v>1</v>
          </cell>
          <cell r="Z329">
            <v>5</v>
          </cell>
          <cell r="AA329" t="str">
            <v>X0</v>
          </cell>
          <cell r="AB329">
            <v>50</v>
          </cell>
          <cell r="AC329">
            <v>500</v>
          </cell>
          <cell r="AD329" t="str">
            <v>WB</v>
          </cell>
          <cell r="AE329">
            <v>500</v>
          </cell>
          <cell r="AF329">
            <v>0</v>
          </cell>
          <cell r="AG329">
            <v>0</v>
          </cell>
          <cell r="AJ329">
            <v>0</v>
          </cell>
          <cell r="AK329">
            <v>0</v>
          </cell>
          <cell r="AL329">
            <v>0</v>
          </cell>
          <cell r="AM329">
            <v>0</v>
          </cell>
          <cell r="AN329">
            <v>0</v>
          </cell>
          <cell r="AO329">
            <v>0</v>
          </cell>
          <cell r="AP329">
            <v>0</v>
          </cell>
          <cell r="AQ329">
            <v>0</v>
          </cell>
          <cell r="AR329">
            <v>0</v>
          </cell>
          <cell r="AS329">
            <v>0</v>
          </cell>
          <cell r="AT329">
            <v>0</v>
          </cell>
          <cell r="AU329">
            <v>0</v>
          </cell>
          <cell r="AV329">
            <v>0</v>
          </cell>
          <cell r="AZ329">
            <v>0</v>
          </cell>
          <cell r="BA329">
            <v>0</v>
          </cell>
          <cell r="BB329">
            <v>0</v>
          </cell>
          <cell r="BC329">
            <v>20041201</v>
          </cell>
          <cell r="BD329" t="str">
            <v>購入倉庫品</v>
          </cell>
          <cell r="BE329" t="str">
            <v>SLF12555T-101M1R1[PLC]</v>
          </cell>
          <cell r="BG329" t="str">
            <v>ｲﾝﾀﾞｸﾀ                   COIL</v>
          </cell>
          <cell r="BH329" t="str">
            <v>PLC200Mｲｶﾞｲ ｼﾖｳｷﾝｼ</v>
          </cell>
          <cell r="BI329">
            <v>20050521</v>
          </cell>
          <cell r="BJ329" t="str">
            <v>I</v>
          </cell>
          <cell r="BK329" t="str">
            <v>J</v>
          </cell>
          <cell r="BM329">
            <v>0</v>
          </cell>
        </row>
        <row r="330">
          <cell r="B330" t="str">
            <v>734Q121</v>
          </cell>
          <cell r="C330">
            <v>1710</v>
          </cell>
          <cell r="D330" t="str">
            <v>S2G</v>
          </cell>
          <cell r="F330">
            <v>0</v>
          </cell>
          <cell r="G330">
            <v>25</v>
          </cell>
          <cell r="H330" t="str">
            <v>ZDF</v>
          </cell>
          <cell r="I330" t="str">
            <v>M</v>
          </cell>
          <cell r="J330" t="str">
            <v>JB</v>
          </cell>
          <cell r="K330" t="str">
            <v>MX017</v>
          </cell>
          <cell r="L330" t="str">
            <v>PC</v>
          </cell>
          <cell r="N330">
            <v>0</v>
          </cell>
          <cell r="O330">
            <v>0</v>
          </cell>
          <cell r="Q330">
            <v>0</v>
          </cell>
          <cell r="R330">
            <v>0</v>
          </cell>
          <cell r="S330" t="str">
            <v>211PLC24</v>
          </cell>
          <cell r="T330" t="str">
            <v>2F</v>
          </cell>
          <cell r="U330" t="str">
            <v>L74</v>
          </cell>
          <cell r="V330" t="str">
            <v>I</v>
          </cell>
          <cell r="Y330">
            <v>45</v>
          </cell>
          <cell r="Z330">
            <v>5</v>
          </cell>
          <cell r="AA330" t="str">
            <v>PD</v>
          </cell>
          <cell r="AB330">
            <v>20</v>
          </cell>
          <cell r="AC330">
            <v>2500</v>
          </cell>
          <cell r="AD330" t="str">
            <v>WB</v>
          </cell>
          <cell r="AE330">
            <v>2500</v>
          </cell>
          <cell r="AF330">
            <v>808</v>
          </cell>
          <cell r="AG330">
            <v>20041125</v>
          </cell>
          <cell r="AJ330">
            <v>58</v>
          </cell>
          <cell r="AK330">
            <v>1160</v>
          </cell>
          <cell r="AL330">
            <v>58</v>
          </cell>
          <cell r="AM330">
            <v>0</v>
          </cell>
          <cell r="AN330">
            <v>0</v>
          </cell>
          <cell r="AO330">
            <v>76</v>
          </cell>
          <cell r="AP330">
            <v>1520</v>
          </cell>
          <cell r="AQ330">
            <v>404</v>
          </cell>
          <cell r="AR330">
            <v>202</v>
          </cell>
          <cell r="AS330">
            <v>2500</v>
          </cell>
          <cell r="AT330">
            <v>104</v>
          </cell>
          <cell r="AU330">
            <v>32</v>
          </cell>
          <cell r="AV330">
            <v>0</v>
          </cell>
          <cell r="AW330">
            <v>20050516</v>
          </cell>
          <cell r="AZ330">
            <v>0</v>
          </cell>
          <cell r="BA330">
            <v>0</v>
          </cell>
          <cell r="BB330">
            <v>0</v>
          </cell>
          <cell r="BC330">
            <v>20041122</v>
          </cell>
          <cell r="BD330" t="str">
            <v>ロット制約品</v>
          </cell>
          <cell r="BE330" t="str">
            <v>CS0805-121J</v>
          </cell>
          <cell r="BG330" t="str">
            <v>ｲﾝﾀﾞｸﾀ                   INCUCTOR</v>
          </cell>
          <cell r="BH330" t="str">
            <v>INDUCTOR:120NH 5% 270MA</v>
          </cell>
          <cell r="BI330">
            <v>20050521</v>
          </cell>
          <cell r="BJ330" t="str">
            <v>J</v>
          </cell>
          <cell r="BK330" t="str">
            <v>J</v>
          </cell>
          <cell r="BM330">
            <v>0</v>
          </cell>
        </row>
        <row r="331">
          <cell r="B331" t="str">
            <v>734Q123</v>
          </cell>
          <cell r="C331">
            <v>1710</v>
          </cell>
          <cell r="D331" t="str">
            <v>S2G</v>
          </cell>
          <cell r="F331">
            <v>0</v>
          </cell>
          <cell r="G331">
            <v>25</v>
          </cell>
          <cell r="H331" t="str">
            <v>ZDF</v>
          </cell>
          <cell r="I331" t="str">
            <v>M</v>
          </cell>
          <cell r="J331" t="str">
            <v>JB</v>
          </cell>
          <cell r="K331" t="str">
            <v>MX017</v>
          </cell>
          <cell r="L331" t="str">
            <v>PC</v>
          </cell>
          <cell r="N331">
            <v>0</v>
          </cell>
          <cell r="O331">
            <v>0</v>
          </cell>
          <cell r="Q331">
            <v>0</v>
          </cell>
          <cell r="R331">
            <v>0</v>
          </cell>
          <cell r="S331" t="str">
            <v>211PLC24</v>
          </cell>
          <cell r="T331" t="str">
            <v>2F</v>
          </cell>
          <cell r="U331" t="str">
            <v>L74</v>
          </cell>
          <cell r="V331" t="str">
            <v>I</v>
          </cell>
          <cell r="Y331">
            <v>45</v>
          </cell>
          <cell r="Z331">
            <v>5</v>
          </cell>
          <cell r="AA331" t="str">
            <v>PD</v>
          </cell>
          <cell r="AB331">
            <v>20</v>
          </cell>
          <cell r="AC331">
            <v>2500</v>
          </cell>
          <cell r="AD331" t="str">
            <v>WB</v>
          </cell>
          <cell r="AE331">
            <v>25000</v>
          </cell>
          <cell r="AF331">
            <v>808</v>
          </cell>
          <cell r="AG331">
            <v>20041125</v>
          </cell>
          <cell r="AJ331">
            <v>58</v>
          </cell>
          <cell r="AK331">
            <v>1160</v>
          </cell>
          <cell r="AL331">
            <v>58</v>
          </cell>
          <cell r="AM331">
            <v>0</v>
          </cell>
          <cell r="AN331">
            <v>0</v>
          </cell>
          <cell r="AO331">
            <v>76</v>
          </cell>
          <cell r="AP331">
            <v>1520</v>
          </cell>
          <cell r="AQ331">
            <v>404</v>
          </cell>
          <cell r="AR331">
            <v>202</v>
          </cell>
          <cell r="AS331">
            <v>2500</v>
          </cell>
          <cell r="AT331">
            <v>104</v>
          </cell>
          <cell r="AU331">
            <v>12</v>
          </cell>
          <cell r="AV331">
            <v>0</v>
          </cell>
          <cell r="AW331">
            <v>20050516</v>
          </cell>
          <cell r="AZ331">
            <v>0</v>
          </cell>
          <cell r="BA331">
            <v>0</v>
          </cell>
          <cell r="BB331">
            <v>0</v>
          </cell>
          <cell r="BC331">
            <v>20041122</v>
          </cell>
          <cell r="BD331" t="str">
            <v>ロット制約品</v>
          </cell>
          <cell r="BE331" t="str">
            <v>CS0805-390J</v>
          </cell>
          <cell r="BG331" t="str">
            <v>ｲﾝﾀﾞｸﾀ                   INCUCTOR</v>
          </cell>
          <cell r="BH331" t="str">
            <v>INDUCTOR: 039NH 5% 560MA</v>
          </cell>
          <cell r="BI331">
            <v>20050521</v>
          </cell>
          <cell r="BJ331" t="str">
            <v>J</v>
          </cell>
          <cell r="BK331" t="str">
            <v>J</v>
          </cell>
          <cell r="BM331">
            <v>0</v>
          </cell>
        </row>
        <row r="332">
          <cell r="B332" t="str">
            <v>734Q124</v>
          </cell>
          <cell r="C332">
            <v>1710</v>
          </cell>
          <cell r="D332" t="str">
            <v>S2G</v>
          </cell>
          <cell r="F332">
            <v>0</v>
          </cell>
          <cell r="G332">
            <v>25</v>
          </cell>
          <cell r="H332" t="str">
            <v>ZDF</v>
          </cell>
          <cell r="I332" t="str">
            <v>M</v>
          </cell>
          <cell r="J332" t="str">
            <v>JB</v>
          </cell>
          <cell r="K332" t="str">
            <v>MX017</v>
          </cell>
          <cell r="L332" t="str">
            <v>PC</v>
          </cell>
          <cell r="N332">
            <v>0</v>
          </cell>
          <cell r="O332">
            <v>0</v>
          </cell>
          <cell r="Q332">
            <v>0</v>
          </cell>
          <cell r="R332">
            <v>0</v>
          </cell>
          <cell r="S332" t="str">
            <v>211PLC24</v>
          </cell>
          <cell r="T332" t="str">
            <v>2F</v>
          </cell>
          <cell r="U332" t="str">
            <v>L74</v>
          </cell>
          <cell r="V332" t="str">
            <v>I</v>
          </cell>
          <cell r="Y332">
            <v>45</v>
          </cell>
          <cell r="Z332">
            <v>5</v>
          </cell>
          <cell r="AA332" t="str">
            <v>PD</v>
          </cell>
          <cell r="AB332">
            <v>20</v>
          </cell>
          <cell r="AC332">
            <v>2500</v>
          </cell>
          <cell r="AD332" t="str">
            <v>WB</v>
          </cell>
          <cell r="AE332">
            <v>2500</v>
          </cell>
          <cell r="AF332">
            <v>808</v>
          </cell>
          <cell r="AG332">
            <v>20041125</v>
          </cell>
          <cell r="AJ332">
            <v>58</v>
          </cell>
          <cell r="AK332">
            <v>1160</v>
          </cell>
          <cell r="AL332">
            <v>58</v>
          </cell>
          <cell r="AM332">
            <v>0</v>
          </cell>
          <cell r="AN332">
            <v>0</v>
          </cell>
          <cell r="AO332">
            <v>76</v>
          </cell>
          <cell r="AP332">
            <v>1520</v>
          </cell>
          <cell r="AQ332">
            <v>404</v>
          </cell>
          <cell r="AR332">
            <v>202</v>
          </cell>
          <cell r="AS332">
            <v>2500</v>
          </cell>
          <cell r="AT332">
            <v>104</v>
          </cell>
          <cell r="AU332">
            <v>52</v>
          </cell>
          <cell r="AV332">
            <v>0</v>
          </cell>
          <cell r="AW332">
            <v>20050516</v>
          </cell>
          <cell r="AZ332">
            <v>0</v>
          </cell>
          <cell r="BA332">
            <v>0</v>
          </cell>
          <cell r="BB332">
            <v>0</v>
          </cell>
          <cell r="BC332">
            <v>20041122</v>
          </cell>
          <cell r="BD332" t="str">
            <v>ロット制約品</v>
          </cell>
          <cell r="BE332" t="str">
            <v>CS0805-471J</v>
          </cell>
          <cell r="BG332" t="str">
            <v>ｲﾝﾀﾞｸﾀ                   INCUCTOR</v>
          </cell>
          <cell r="BH332" t="str">
            <v>INDUCTOR: 470NH 5% 115 MA</v>
          </cell>
          <cell r="BI332">
            <v>20050521</v>
          </cell>
          <cell r="BJ332" t="str">
            <v>J</v>
          </cell>
          <cell r="BK332" t="str">
            <v>J</v>
          </cell>
          <cell r="BM332">
            <v>0</v>
          </cell>
        </row>
        <row r="333">
          <cell r="B333" t="str">
            <v>734Q125</v>
          </cell>
          <cell r="C333">
            <v>1710</v>
          </cell>
          <cell r="D333" t="str">
            <v>S2G</v>
          </cell>
          <cell r="F333">
            <v>0</v>
          </cell>
          <cell r="G333">
            <v>25</v>
          </cell>
          <cell r="H333" t="str">
            <v>ZDF</v>
          </cell>
          <cell r="I333" t="str">
            <v>M</v>
          </cell>
          <cell r="J333" t="str">
            <v>JB</v>
          </cell>
          <cell r="K333" t="str">
            <v>MX017</v>
          </cell>
          <cell r="L333" t="str">
            <v>PC</v>
          </cell>
          <cell r="N333">
            <v>0</v>
          </cell>
          <cell r="O333">
            <v>0</v>
          </cell>
          <cell r="Q333">
            <v>0</v>
          </cell>
          <cell r="R333">
            <v>0</v>
          </cell>
          <cell r="S333" t="str">
            <v>211PLC24</v>
          </cell>
          <cell r="T333" t="str">
            <v>2F</v>
          </cell>
          <cell r="U333" t="str">
            <v>L74</v>
          </cell>
          <cell r="V333" t="str">
            <v>I</v>
          </cell>
          <cell r="Y333">
            <v>45</v>
          </cell>
          <cell r="Z333">
            <v>5</v>
          </cell>
          <cell r="AA333" t="str">
            <v>PD</v>
          </cell>
          <cell r="AB333">
            <v>20</v>
          </cell>
          <cell r="AC333">
            <v>2500</v>
          </cell>
          <cell r="AD333" t="str">
            <v>WB</v>
          </cell>
          <cell r="AE333">
            <v>2500</v>
          </cell>
          <cell r="AF333">
            <v>808</v>
          </cell>
          <cell r="AG333">
            <v>20041125</v>
          </cell>
          <cell r="AJ333">
            <v>58</v>
          </cell>
          <cell r="AK333">
            <v>1160</v>
          </cell>
          <cell r="AL333">
            <v>58</v>
          </cell>
          <cell r="AM333">
            <v>0</v>
          </cell>
          <cell r="AN333">
            <v>0</v>
          </cell>
          <cell r="AO333">
            <v>76</v>
          </cell>
          <cell r="AP333">
            <v>1520</v>
          </cell>
          <cell r="AQ333">
            <v>404</v>
          </cell>
          <cell r="AR333">
            <v>202</v>
          </cell>
          <cell r="AS333">
            <v>2500</v>
          </cell>
          <cell r="AT333">
            <v>104</v>
          </cell>
          <cell r="AU333">
            <v>12</v>
          </cell>
          <cell r="AV333">
            <v>0</v>
          </cell>
          <cell r="AW333">
            <v>20050516</v>
          </cell>
          <cell r="AZ333">
            <v>0</v>
          </cell>
          <cell r="BA333">
            <v>0</v>
          </cell>
          <cell r="BB333">
            <v>0</v>
          </cell>
          <cell r="BC333">
            <v>20041122</v>
          </cell>
          <cell r="BD333" t="str">
            <v>ロット制約品</v>
          </cell>
          <cell r="BE333" t="str">
            <v>CS0805-560J</v>
          </cell>
          <cell r="BG333" t="str">
            <v>ｲﾝﾀﾞｸﾀ                   INCUCTOR</v>
          </cell>
          <cell r="BH333" t="str">
            <v>INDUCTOR: 056NH 5% 480 MA</v>
          </cell>
          <cell r="BI333">
            <v>20050521</v>
          </cell>
          <cell r="BJ333" t="str">
            <v>J</v>
          </cell>
          <cell r="BK333" t="str">
            <v>J</v>
          </cell>
          <cell r="BM333">
            <v>0</v>
          </cell>
        </row>
        <row r="334">
          <cell r="B334" t="str">
            <v>734Q126</v>
          </cell>
          <cell r="C334">
            <v>1710</v>
          </cell>
          <cell r="D334" t="str">
            <v>S2G</v>
          </cell>
          <cell r="F334">
            <v>0</v>
          </cell>
          <cell r="G334">
            <v>25</v>
          </cell>
          <cell r="H334" t="str">
            <v>ZDF</v>
          </cell>
          <cell r="I334" t="str">
            <v>M</v>
          </cell>
          <cell r="J334" t="str">
            <v>JB</v>
          </cell>
          <cell r="K334" t="str">
            <v>MX017</v>
          </cell>
          <cell r="L334" t="str">
            <v>PC</v>
          </cell>
          <cell r="N334">
            <v>0</v>
          </cell>
          <cell r="O334">
            <v>0</v>
          </cell>
          <cell r="Q334">
            <v>0</v>
          </cell>
          <cell r="R334">
            <v>0</v>
          </cell>
          <cell r="S334" t="str">
            <v>211PLC24</v>
          </cell>
          <cell r="T334" t="str">
            <v>2F</v>
          </cell>
          <cell r="U334" t="str">
            <v>L74</v>
          </cell>
          <cell r="V334" t="str">
            <v>I</v>
          </cell>
          <cell r="Y334">
            <v>45</v>
          </cell>
          <cell r="Z334">
            <v>5</v>
          </cell>
          <cell r="AA334" t="str">
            <v>PD</v>
          </cell>
          <cell r="AB334">
            <v>20</v>
          </cell>
          <cell r="AC334">
            <v>2500</v>
          </cell>
          <cell r="AD334" t="str">
            <v>WB</v>
          </cell>
          <cell r="AE334">
            <v>2500</v>
          </cell>
          <cell r="AF334">
            <v>808</v>
          </cell>
          <cell r="AG334">
            <v>20041125</v>
          </cell>
          <cell r="AJ334">
            <v>58</v>
          </cell>
          <cell r="AK334">
            <v>1160</v>
          </cell>
          <cell r="AL334">
            <v>58</v>
          </cell>
          <cell r="AM334">
            <v>0</v>
          </cell>
          <cell r="AN334">
            <v>0</v>
          </cell>
          <cell r="AO334">
            <v>76</v>
          </cell>
          <cell r="AP334">
            <v>1520</v>
          </cell>
          <cell r="AQ334">
            <v>404</v>
          </cell>
          <cell r="AR334">
            <v>202</v>
          </cell>
          <cell r="AS334">
            <v>2500</v>
          </cell>
          <cell r="AT334">
            <v>104</v>
          </cell>
          <cell r="AU334">
            <v>12</v>
          </cell>
          <cell r="AV334">
            <v>0</v>
          </cell>
          <cell r="AW334">
            <v>20050516</v>
          </cell>
          <cell r="AZ334">
            <v>0</v>
          </cell>
          <cell r="BA334">
            <v>0</v>
          </cell>
          <cell r="BB334">
            <v>0</v>
          </cell>
          <cell r="BC334">
            <v>20041122</v>
          </cell>
          <cell r="BD334" t="str">
            <v>ロット制約品</v>
          </cell>
          <cell r="BE334" t="str">
            <v>CS0805-561J</v>
          </cell>
          <cell r="BG334" t="str">
            <v>ｲﾝﾀﾞｸﾀ                   INCUCTOR</v>
          </cell>
          <cell r="BH334" t="str">
            <v>INDUCTOR 560NH 5% 100MA</v>
          </cell>
          <cell r="BI334">
            <v>20050521</v>
          </cell>
          <cell r="BJ334" t="str">
            <v>J</v>
          </cell>
          <cell r="BK334" t="str">
            <v>J</v>
          </cell>
          <cell r="BM334">
            <v>0</v>
          </cell>
        </row>
        <row r="335">
          <cell r="B335" t="str">
            <v>734Q127</v>
          </cell>
          <cell r="C335">
            <v>1710</v>
          </cell>
          <cell r="D335" t="str">
            <v>S2G</v>
          </cell>
          <cell r="F335">
            <v>0</v>
          </cell>
          <cell r="G335">
            <v>25</v>
          </cell>
          <cell r="H335" t="str">
            <v>ZDF</v>
          </cell>
          <cell r="I335" t="str">
            <v>M</v>
          </cell>
          <cell r="J335" t="str">
            <v>JB</v>
          </cell>
          <cell r="K335" t="str">
            <v>MX017</v>
          </cell>
          <cell r="L335" t="str">
            <v>PC</v>
          </cell>
          <cell r="N335">
            <v>0</v>
          </cell>
          <cell r="O335">
            <v>0</v>
          </cell>
          <cell r="Q335">
            <v>0</v>
          </cell>
          <cell r="R335">
            <v>0</v>
          </cell>
          <cell r="S335" t="str">
            <v>211PLC24</v>
          </cell>
          <cell r="T335" t="str">
            <v>2F</v>
          </cell>
          <cell r="U335" t="str">
            <v>L74</v>
          </cell>
          <cell r="V335" t="str">
            <v>I</v>
          </cell>
          <cell r="Y335">
            <v>45</v>
          </cell>
          <cell r="Z335">
            <v>5</v>
          </cell>
          <cell r="AA335" t="str">
            <v>PD</v>
          </cell>
          <cell r="AB335">
            <v>20</v>
          </cell>
          <cell r="AC335">
            <v>2500</v>
          </cell>
          <cell r="AD335" t="str">
            <v>WB</v>
          </cell>
          <cell r="AE335">
            <v>2500</v>
          </cell>
          <cell r="AF335">
            <v>628</v>
          </cell>
          <cell r="AG335">
            <v>20050426</v>
          </cell>
          <cell r="AJ335">
            <v>587</v>
          </cell>
          <cell r="AK335">
            <v>11740</v>
          </cell>
          <cell r="AL335">
            <v>587</v>
          </cell>
          <cell r="AM335">
            <v>0</v>
          </cell>
          <cell r="AN335">
            <v>0</v>
          </cell>
          <cell r="AO335">
            <v>614</v>
          </cell>
          <cell r="AP335">
            <v>12280</v>
          </cell>
          <cell r="AQ335">
            <v>314.33</v>
          </cell>
          <cell r="AR335">
            <v>157.16999999999999</v>
          </cell>
          <cell r="AS335">
            <v>5000</v>
          </cell>
          <cell r="AT335">
            <v>156</v>
          </cell>
          <cell r="AU335">
            <v>18</v>
          </cell>
          <cell r="AV335">
            <v>0</v>
          </cell>
          <cell r="AW335">
            <v>20050516</v>
          </cell>
          <cell r="AZ335">
            <v>0</v>
          </cell>
          <cell r="BA335">
            <v>0</v>
          </cell>
          <cell r="BB335">
            <v>0</v>
          </cell>
          <cell r="BC335">
            <v>20041122</v>
          </cell>
          <cell r="BD335" t="str">
            <v>ロット制約品</v>
          </cell>
          <cell r="BE335" t="str">
            <v>CS0805-681J</v>
          </cell>
          <cell r="BG335" t="str">
            <v>ｲﾝﾀﾞｸﾀ                   INCUCTOR</v>
          </cell>
          <cell r="BH335" t="str">
            <v>INDUCTOR 680NH 5% 85MA</v>
          </cell>
          <cell r="BI335">
            <v>20050521</v>
          </cell>
          <cell r="BJ335" t="str">
            <v>J</v>
          </cell>
          <cell r="BK335" t="str">
            <v>J</v>
          </cell>
          <cell r="BM335">
            <v>0</v>
          </cell>
        </row>
        <row r="336">
          <cell r="B336" t="str">
            <v>734Q131</v>
          </cell>
          <cell r="C336">
            <v>1710</v>
          </cell>
          <cell r="D336" t="str">
            <v>S2G</v>
          </cell>
          <cell r="F336">
            <v>0</v>
          </cell>
          <cell r="G336">
            <v>25</v>
          </cell>
          <cell r="H336" t="str">
            <v>ZDF</v>
          </cell>
          <cell r="I336" t="str">
            <v>H</v>
          </cell>
          <cell r="J336" t="str">
            <v>JB</v>
          </cell>
          <cell r="K336" t="str">
            <v>MX017</v>
          </cell>
          <cell r="L336" t="str">
            <v>PC</v>
          </cell>
          <cell r="N336">
            <v>0</v>
          </cell>
          <cell r="O336">
            <v>0</v>
          </cell>
          <cell r="Q336">
            <v>0</v>
          </cell>
          <cell r="R336">
            <v>0</v>
          </cell>
          <cell r="S336" t="str">
            <v>211PLC11</v>
          </cell>
          <cell r="T336" t="str">
            <v>2F</v>
          </cell>
          <cell r="U336" t="str">
            <v>L74</v>
          </cell>
          <cell r="V336" t="str">
            <v>I</v>
          </cell>
          <cell r="Y336">
            <v>45</v>
          </cell>
          <cell r="Z336">
            <v>5</v>
          </cell>
          <cell r="AA336" t="str">
            <v>PD</v>
          </cell>
          <cell r="AB336">
            <v>20</v>
          </cell>
          <cell r="AC336">
            <v>2000</v>
          </cell>
          <cell r="AD336" t="str">
            <v>WB</v>
          </cell>
          <cell r="AE336">
            <v>2000</v>
          </cell>
          <cell r="AF336">
            <v>462</v>
          </cell>
          <cell r="AG336">
            <v>20050309</v>
          </cell>
          <cell r="AJ336">
            <v>1058</v>
          </cell>
          <cell r="AK336">
            <v>21160</v>
          </cell>
          <cell r="AL336">
            <v>1058</v>
          </cell>
          <cell r="AM336">
            <v>0</v>
          </cell>
          <cell r="AN336">
            <v>0</v>
          </cell>
          <cell r="AO336">
            <v>1076</v>
          </cell>
          <cell r="AP336">
            <v>21520</v>
          </cell>
          <cell r="AQ336">
            <v>-179.33</v>
          </cell>
          <cell r="AR336">
            <v>-89.67</v>
          </cell>
          <cell r="AS336">
            <v>8000</v>
          </cell>
          <cell r="AT336">
            <v>104</v>
          </cell>
          <cell r="AU336">
            <v>12</v>
          </cell>
          <cell r="AV336">
            <v>0</v>
          </cell>
          <cell r="AW336">
            <v>20050516</v>
          </cell>
          <cell r="AZ336">
            <v>0</v>
          </cell>
          <cell r="BA336">
            <v>0</v>
          </cell>
          <cell r="BB336">
            <v>0</v>
          </cell>
          <cell r="BC336">
            <v>20041122</v>
          </cell>
          <cell r="BD336" t="str">
            <v>ロット制約品</v>
          </cell>
          <cell r="BE336" t="str">
            <v>CS1008-272J</v>
          </cell>
          <cell r="BG336" t="str">
            <v>ｲﾝﾀﾞｸﾀ                   INCUCTOR</v>
          </cell>
          <cell r="BH336" t="str">
            <v>INDUCTOR: 2U7H 5% 290MA</v>
          </cell>
          <cell r="BI336">
            <v>20050521</v>
          </cell>
          <cell r="BJ336" t="str">
            <v>J</v>
          </cell>
          <cell r="BK336" t="str">
            <v>J</v>
          </cell>
          <cell r="BM336">
            <v>0</v>
          </cell>
        </row>
        <row r="337">
          <cell r="B337" t="str">
            <v>734Q133</v>
          </cell>
          <cell r="C337">
            <v>1710</v>
          </cell>
          <cell r="D337" t="str">
            <v>S2G</v>
          </cell>
          <cell r="F337">
            <v>0</v>
          </cell>
          <cell r="G337">
            <v>25</v>
          </cell>
          <cell r="H337" t="str">
            <v>ZDF</v>
          </cell>
          <cell r="I337" t="str">
            <v>H</v>
          </cell>
          <cell r="J337" t="str">
            <v>JB</v>
          </cell>
          <cell r="K337" t="str">
            <v>MX017</v>
          </cell>
          <cell r="L337" t="str">
            <v>PC</v>
          </cell>
          <cell r="N337">
            <v>0</v>
          </cell>
          <cell r="O337">
            <v>0</v>
          </cell>
          <cell r="Q337">
            <v>0</v>
          </cell>
          <cell r="R337">
            <v>0</v>
          </cell>
          <cell r="S337" t="str">
            <v>211PLC24</v>
          </cell>
          <cell r="T337" t="str">
            <v>2F</v>
          </cell>
          <cell r="U337" t="str">
            <v>L74</v>
          </cell>
          <cell r="V337" t="str">
            <v>I</v>
          </cell>
          <cell r="Y337">
            <v>45</v>
          </cell>
          <cell r="Z337">
            <v>5</v>
          </cell>
          <cell r="AA337" t="str">
            <v>PD</v>
          </cell>
          <cell r="AB337">
            <v>20</v>
          </cell>
          <cell r="AC337">
            <v>2000</v>
          </cell>
          <cell r="AD337" t="str">
            <v>WB</v>
          </cell>
          <cell r="AE337">
            <v>2000</v>
          </cell>
          <cell r="AF337">
            <v>924</v>
          </cell>
          <cell r="AG337">
            <v>20050328</v>
          </cell>
          <cell r="AJ337">
            <v>116</v>
          </cell>
          <cell r="AK337">
            <v>2320</v>
          </cell>
          <cell r="AL337">
            <v>116</v>
          </cell>
          <cell r="AM337">
            <v>0</v>
          </cell>
          <cell r="AN337">
            <v>0</v>
          </cell>
          <cell r="AO337">
            <v>152</v>
          </cell>
          <cell r="AP337">
            <v>3040</v>
          </cell>
          <cell r="AQ337">
            <v>308</v>
          </cell>
          <cell r="AR337">
            <v>154</v>
          </cell>
          <cell r="AS337">
            <v>12000</v>
          </cell>
          <cell r="AT337">
            <v>208</v>
          </cell>
          <cell r="AU337">
            <v>64</v>
          </cell>
          <cell r="AV337">
            <v>0</v>
          </cell>
          <cell r="AZ337">
            <v>0</v>
          </cell>
          <cell r="BA337">
            <v>0</v>
          </cell>
          <cell r="BB337">
            <v>0</v>
          </cell>
          <cell r="BC337">
            <v>20041122</v>
          </cell>
          <cell r="BD337" t="str">
            <v>ロット制約品</v>
          </cell>
          <cell r="BE337" t="str">
            <v>CS1008-472J</v>
          </cell>
          <cell r="BG337" t="str">
            <v>ｲﾝﾀﾞｸﾀ                   INCUCTOR</v>
          </cell>
          <cell r="BH337" t="str">
            <v>INDUCTOR 4U7H 5% 260MA</v>
          </cell>
          <cell r="BI337">
            <v>20050521</v>
          </cell>
          <cell r="BJ337" t="str">
            <v>J</v>
          </cell>
          <cell r="BK337" t="str">
            <v>J</v>
          </cell>
          <cell r="BM337">
            <v>0</v>
          </cell>
        </row>
        <row r="338">
          <cell r="B338" t="str">
            <v>734Q159</v>
          </cell>
          <cell r="C338">
            <v>1710</v>
          </cell>
          <cell r="D338" t="str">
            <v>S2G</v>
          </cell>
          <cell r="F338">
            <v>0</v>
          </cell>
          <cell r="G338">
            <v>25</v>
          </cell>
          <cell r="H338" t="str">
            <v>ZDF</v>
          </cell>
          <cell r="I338" t="str">
            <v>H</v>
          </cell>
          <cell r="J338" t="str">
            <v>JF</v>
          </cell>
          <cell r="K338" t="str">
            <v>M5323</v>
          </cell>
          <cell r="L338" t="str">
            <v>PC</v>
          </cell>
          <cell r="N338">
            <v>0</v>
          </cell>
          <cell r="O338">
            <v>0</v>
          </cell>
          <cell r="Q338">
            <v>0</v>
          </cell>
          <cell r="R338">
            <v>0</v>
          </cell>
          <cell r="T338" t="str">
            <v>2F</v>
          </cell>
          <cell r="U338" t="str">
            <v>L74</v>
          </cell>
          <cell r="V338" t="str">
            <v>I</v>
          </cell>
          <cell r="X338" t="str">
            <v>X</v>
          </cell>
          <cell r="Y338">
            <v>20</v>
          </cell>
          <cell r="Z338">
            <v>5</v>
          </cell>
          <cell r="AA338" t="str">
            <v>PD</v>
          </cell>
          <cell r="AB338">
            <v>8.5</v>
          </cell>
          <cell r="AC338">
            <v>2000</v>
          </cell>
          <cell r="AD338" t="str">
            <v>WB</v>
          </cell>
          <cell r="AE338">
            <v>2000</v>
          </cell>
          <cell r="AF338">
            <v>0</v>
          </cell>
          <cell r="AG338">
            <v>20050408</v>
          </cell>
          <cell r="AJ338">
            <v>0</v>
          </cell>
          <cell r="AK338">
            <v>0</v>
          </cell>
          <cell r="AL338">
            <v>0</v>
          </cell>
          <cell r="AM338">
            <v>0</v>
          </cell>
          <cell r="AN338">
            <v>0</v>
          </cell>
          <cell r="AO338">
            <v>0</v>
          </cell>
          <cell r="AP338">
            <v>0</v>
          </cell>
          <cell r="AQ338">
            <v>333.33</v>
          </cell>
          <cell r="AR338">
            <v>166.67</v>
          </cell>
          <cell r="AS338">
            <v>0</v>
          </cell>
          <cell r="AT338">
            <v>0</v>
          </cell>
          <cell r="AU338">
            <v>0</v>
          </cell>
          <cell r="AV338">
            <v>0</v>
          </cell>
          <cell r="AZ338">
            <v>0</v>
          </cell>
          <cell r="BA338">
            <v>0</v>
          </cell>
          <cell r="BB338">
            <v>0</v>
          </cell>
          <cell r="BC338">
            <v>20050428</v>
          </cell>
          <cell r="BD338" t="str">
            <v>ロット制約品</v>
          </cell>
          <cell r="BE338" t="str">
            <v>KQ0805TTE39NJ</v>
          </cell>
          <cell r="BG338" t="str">
            <v>ｲﾝﾀﾞｸﾀ                   INCUCTOR</v>
          </cell>
          <cell r="BH338" t="str">
            <v>ﾁｯﾌﾟｲﾝﾀﾞｸﾀ 2.0x1.5mm 0.039uH</v>
          </cell>
          <cell r="BI338">
            <v>20050521</v>
          </cell>
          <cell r="BJ338" t="str">
            <v>I</v>
          </cell>
          <cell r="BK338" t="str">
            <v>J</v>
          </cell>
          <cell r="BM338">
            <v>0</v>
          </cell>
        </row>
        <row r="339">
          <cell r="B339" t="str">
            <v>734Q160</v>
          </cell>
          <cell r="C339">
            <v>1710</v>
          </cell>
          <cell r="D339" t="str">
            <v>S2G</v>
          </cell>
          <cell r="F339">
            <v>0</v>
          </cell>
          <cell r="G339">
            <v>25</v>
          </cell>
          <cell r="H339" t="str">
            <v>ZDF</v>
          </cell>
          <cell r="I339" t="str">
            <v>H</v>
          </cell>
          <cell r="J339" t="str">
            <v>JF</v>
          </cell>
          <cell r="K339" t="str">
            <v>M5323</v>
          </cell>
          <cell r="L339" t="str">
            <v>PC</v>
          </cell>
          <cell r="N339">
            <v>0</v>
          </cell>
          <cell r="O339">
            <v>0</v>
          </cell>
          <cell r="Q339">
            <v>0</v>
          </cell>
          <cell r="R339">
            <v>0</v>
          </cell>
          <cell r="T339" t="str">
            <v>2F</v>
          </cell>
          <cell r="U339" t="str">
            <v>L74</v>
          </cell>
          <cell r="V339" t="str">
            <v>I</v>
          </cell>
          <cell r="X339" t="str">
            <v>X</v>
          </cell>
          <cell r="Y339">
            <v>20</v>
          </cell>
          <cell r="Z339">
            <v>5</v>
          </cell>
          <cell r="AA339" t="str">
            <v>PD</v>
          </cell>
          <cell r="AB339">
            <v>8.5</v>
          </cell>
          <cell r="AC339">
            <v>2000</v>
          </cell>
          <cell r="AD339" t="str">
            <v>WB</v>
          </cell>
          <cell r="AE339">
            <v>2000</v>
          </cell>
          <cell r="AF339">
            <v>0</v>
          </cell>
          <cell r="AG339">
            <v>20050408</v>
          </cell>
          <cell r="AJ339">
            <v>0</v>
          </cell>
          <cell r="AK339">
            <v>0</v>
          </cell>
          <cell r="AL339">
            <v>0</v>
          </cell>
          <cell r="AM339">
            <v>0</v>
          </cell>
          <cell r="AN339">
            <v>0</v>
          </cell>
          <cell r="AO339">
            <v>0</v>
          </cell>
          <cell r="AP339">
            <v>0</v>
          </cell>
          <cell r="AQ339">
            <v>333.33</v>
          </cell>
          <cell r="AR339">
            <v>166.67</v>
          </cell>
          <cell r="AS339">
            <v>0</v>
          </cell>
          <cell r="AT339">
            <v>0</v>
          </cell>
          <cell r="AU339">
            <v>0</v>
          </cell>
          <cell r="AV339">
            <v>0</v>
          </cell>
          <cell r="AZ339">
            <v>0</v>
          </cell>
          <cell r="BA339">
            <v>0</v>
          </cell>
          <cell r="BB339">
            <v>0</v>
          </cell>
          <cell r="BC339">
            <v>20050428</v>
          </cell>
          <cell r="BD339" t="str">
            <v>ロット制約品</v>
          </cell>
          <cell r="BE339" t="str">
            <v>KQ0805TTE56NJ</v>
          </cell>
          <cell r="BG339" t="str">
            <v>ｲﾝﾀﾞｸﾀ                   INCUCTOR</v>
          </cell>
          <cell r="BH339" t="str">
            <v>ﾁｯﾌﾟｲﾝﾀﾞｸﾀ 2.0X1.5MM 0.056UH</v>
          </cell>
          <cell r="BI339">
            <v>20050521</v>
          </cell>
          <cell r="BJ339" t="str">
            <v>I</v>
          </cell>
          <cell r="BK339" t="str">
            <v>J</v>
          </cell>
          <cell r="BM339">
            <v>0</v>
          </cell>
        </row>
        <row r="340">
          <cell r="B340" t="str">
            <v>734Q161</v>
          </cell>
          <cell r="C340">
            <v>1710</v>
          </cell>
          <cell r="D340" t="str">
            <v>S2G</v>
          </cell>
          <cell r="F340">
            <v>0</v>
          </cell>
          <cell r="G340">
            <v>25</v>
          </cell>
          <cell r="H340" t="str">
            <v>ZDF</v>
          </cell>
          <cell r="I340" t="str">
            <v>H</v>
          </cell>
          <cell r="J340" t="str">
            <v>JF</v>
          </cell>
          <cell r="K340" t="str">
            <v>M5323</v>
          </cell>
          <cell r="L340" t="str">
            <v>PC</v>
          </cell>
          <cell r="N340">
            <v>0</v>
          </cell>
          <cell r="O340">
            <v>0</v>
          </cell>
          <cell r="Q340">
            <v>0</v>
          </cell>
          <cell r="R340">
            <v>0</v>
          </cell>
          <cell r="T340" t="str">
            <v>2F</v>
          </cell>
          <cell r="U340" t="str">
            <v>L74</v>
          </cell>
          <cell r="V340" t="str">
            <v>I</v>
          </cell>
          <cell r="X340" t="str">
            <v>X</v>
          </cell>
          <cell r="Y340">
            <v>20</v>
          </cell>
          <cell r="Z340">
            <v>5</v>
          </cell>
          <cell r="AA340" t="str">
            <v>PD</v>
          </cell>
          <cell r="AB340">
            <v>8.5</v>
          </cell>
          <cell r="AC340">
            <v>2000</v>
          </cell>
          <cell r="AD340" t="str">
            <v>WB</v>
          </cell>
          <cell r="AE340">
            <v>2000</v>
          </cell>
          <cell r="AF340">
            <v>0</v>
          </cell>
          <cell r="AG340">
            <v>20050408</v>
          </cell>
          <cell r="AJ340">
            <v>0</v>
          </cell>
          <cell r="AK340">
            <v>0</v>
          </cell>
          <cell r="AL340">
            <v>0</v>
          </cell>
          <cell r="AM340">
            <v>0</v>
          </cell>
          <cell r="AN340">
            <v>0</v>
          </cell>
          <cell r="AO340">
            <v>0</v>
          </cell>
          <cell r="AP340">
            <v>0</v>
          </cell>
          <cell r="AQ340">
            <v>333.33</v>
          </cell>
          <cell r="AR340">
            <v>166.67</v>
          </cell>
          <cell r="AS340">
            <v>0</v>
          </cell>
          <cell r="AT340">
            <v>0</v>
          </cell>
          <cell r="AU340">
            <v>0</v>
          </cell>
          <cell r="AV340">
            <v>0</v>
          </cell>
          <cell r="AZ340">
            <v>0</v>
          </cell>
          <cell r="BA340">
            <v>0</v>
          </cell>
          <cell r="BB340">
            <v>0</v>
          </cell>
          <cell r="BC340">
            <v>20050428</v>
          </cell>
          <cell r="BD340" t="str">
            <v>ロット制約品</v>
          </cell>
          <cell r="BE340" t="str">
            <v>KQ0805TTER12J</v>
          </cell>
          <cell r="BG340" t="str">
            <v>ｲﾝﾀﾞｸﾀ                   INCUCTOR</v>
          </cell>
          <cell r="BH340" t="str">
            <v>ﾁｯﾌﾟｲﾝﾀﾞｸﾀ 2.0X1.5MM 0.12UH</v>
          </cell>
          <cell r="BI340">
            <v>20050521</v>
          </cell>
          <cell r="BJ340" t="str">
            <v>I</v>
          </cell>
          <cell r="BK340" t="str">
            <v>J</v>
          </cell>
          <cell r="BM340">
            <v>0</v>
          </cell>
        </row>
        <row r="341">
          <cell r="B341" t="str">
            <v>734Q162</v>
          </cell>
          <cell r="C341">
            <v>1710</v>
          </cell>
          <cell r="D341" t="str">
            <v>S2G</v>
          </cell>
          <cell r="F341">
            <v>0</v>
          </cell>
          <cell r="G341">
            <v>25</v>
          </cell>
          <cell r="H341" t="str">
            <v>ZDF</v>
          </cell>
          <cell r="I341" t="str">
            <v>H</v>
          </cell>
          <cell r="J341" t="str">
            <v>JF</v>
          </cell>
          <cell r="K341" t="str">
            <v>M5323</v>
          </cell>
          <cell r="L341" t="str">
            <v>PC</v>
          </cell>
          <cell r="N341">
            <v>0</v>
          </cell>
          <cell r="O341">
            <v>0</v>
          </cell>
          <cell r="Q341">
            <v>0</v>
          </cell>
          <cell r="R341">
            <v>0</v>
          </cell>
          <cell r="T341" t="str">
            <v>2F</v>
          </cell>
          <cell r="U341" t="str">
            <v>L74</v>
          </cell>
          <cell r="V341" t="str">
            <v>I</v>
          </cell>
          <cell r="X341" t="str">
            <v>X</v>
          </cell>
          <cell r="Y341">
            <v>20</v>
          </cell>
          <cell r="Z341">
            <v>5</v>
          </cell>
          <cell r="AA341" t="str">
            <v>PD</v>
          </cell>
          <cell r="AB341">
            <v>8.5</v>
          </cell>
          <cell r="AC341">
            <v>2000</v>
          </cell>
          <cell r="AD341" t="str">
            <v>WB</v>
          </cell>
          <cell r="AE341">
            <v>2000</v>
          </cell>
          <cell r="AF341">
            <v>0</v>
          </cell>
          <cell r="AG341">
            <v>20050519</v>
          </cell>
          <cell r="AJ341">
            <v>0</v>
          </cell>
          <cell r="AK341">
            <v>0</v>
          </cell>
          <cell r="AL341">
            <v>0</v>
          </cell>
          <cell r="AM341">
            <v>0</v>
          </cell>
          <cell r="AN341">
            <v>0</v>
          </cell>
          <cell r="AO341">
            <v>0</v>
          </cell>
          <cell r="AP341">
            <v>0</v>
          </cell>
          <cell r="AQ341">
            <v>333.33</v>
          </cell>
          <cell r="AR341">
            <v>166.67</v>
          </cell>
          <cell r="AS341">
            <v>2000</v>
          </cell>
          <cell r="AT341">
            <v>10</v>
          </cell>
          <cell r="AU341">
            <v>0</v>
          </cell>
          <cell r="AV341">
            <v>0</v>
          </cell>
          <cell r="AZ341">
            <v>0</v>
          </cell>
          <cell r="BA341">
            <v>0</v>
          </cell>
          <cell r="BB341">
            <v>0</v>
          </cell>
          <cell r="BC341">
            <v>20050428</v>
          </cell>
          <cell r="BD341" t="str">
            <v>ロット制約品</v>
          </cell>
          <cell r="BE341" t="str">
            <v>KQ0805TTER47J</v>
          </cell>
          <cell r="BG341" t="str">
            <v>ｲﾝﾀﾞｸﾀ                   INCUCTOR</v>
          </cell>
          <cell r="BH341" t="str">
            <v>ﾁｯﾌﾟｲﾝﾀﾞｸﾀ 2.0X1.5MM 0.47UH</v>
          </cell>
          <cell r="BI341">
            <v>20050521</v>
          </cell>
          <cell r="BJ341" t="str">
            <v>I</v>
          </cell>
          <cell r="BK341" t="str">
            <v>J</v>
          </cell>
          <cell r="BM341">
            <v>0</v>
          </cell>
        </row>
        <row r="342">
          <cell r="B342" t="str">
            <v>734Q163</v>
          </cell>
          <cell r="C342">
            <v>1710</v>
          </cell>
          <cell r="D342" t="str">
            <v>S2G</v>
          </cell>
          <cell r="F342">
            <v>0</v>
          </cell>
          <cell r="G342">
            <v>25</v>
          </cell>
          <cell r="H342" t="str">
            <v>ZDF</v>
          </cell>
          <cell r="I342" t="str">
            <v>H</v>
          </cell>
          <cell r="J342" t="str">
            <v>JF</v>
          </cell>
          <cell r="K342" t="str">
            <v>M5323</v>
          </cell>
          <cell r="L342" t="str">
            <v>PC</v>
          </cell>
          <cell r="N342">
            <v>0</v>
          </cell>
          <cell r="O342">
            <v>0</v>
          </cell>
          <cell r="Q342">
            <v>0</v>
          </cell>
          <cell r="R342">
            <v>0</v>
          </cell>
          <cell r="T342" t="str">
            <v>2F</v>
          </cell>
          <cell r="U342" t="str">
            <v>L74</v>
          </cell>
          <cell r="V342" t="str">
            <v>I</v>
          </cell>
          <cell r="X342" t="str">
            <v>X</v>
          </cell>
          <cell r="Y342">
            <v>20</v>
          </cell>
          <cell r="Z342">
            <v>5</v>
          </cell>
          <cell r="AA342" t="str">
            <v>PD</v>
          </cell>
          <cell r="AB342">
            <v>8.5</v>
          </cell>
          <cell r="AC342">
            <v>2000</v>
          </cell>
          <cell r="AD342" t="str">
            <v>WB</v>
          </cell>
          <cell r="AE342">
            <v>2000</v>
          </cell>
          <cell r="AF342">
            <v>0</v>
          </cell>
          <cell r="AG342">
            <v>20050519</v>
          </cell>
          <cell r="AJ342">
            <v>0</v>
          </cell>
          <cell r="AK342">
            <v>0</v>
          </cell>
          <cell r="AL342">
            <v>0</v>
          </cell>
          <cell r="AM342">
            <v>0</v>
          </cell>
          <cell r="AN342">
            <v>0</v>
          </cell>
          <cell r="AO342">
            <v>0</v>
          </cell>
          <cell r="AP342">
            <v>0</v>
          </cell>
          <cell r="AQ342">
            <v>333.33</v>
          </cell>
          <cell r="AR342">
            <v>166.67</v>
          </cell>
          <cell r="AS342">
            <v>2000</v>
          </cell>
          <cell r="AT342">
            <v>10</v>
          </cell>
          <cell r="AU342">
            <v>0</v>
          </cell>
          <cell r="AV342">
            <v>0</v>
          </cell>
          <cell r="AZ342">
            <v>0</v>
          </cell>
          <cell r="BA342">
            <v>0</v>
          </cell>
          <cell r="BB342">
            <v>0</v>
          </cell>
          <cell r="BC342">
            <v>20050428</v>
          </cell>
          <cell r="BD342" t="str">
            <v>ロット制約品</v>
          </cell>
          <cell r="BE342" t="str">
            <v>KQ0805TTER56J</v>
          </cell>
          <cell r="BG342" t="str">
            <v>ｲﾝﾀﾞｸﾀ                   INCUCTOR</v>
          </cell>
          <cell r="BH342" t="str">
            <v>ﾁｯﾌﾟｲﾝﾀﾞｸﾀ 2.0x1.5mm 0.56uH</v>
          </cell>
          <cell r="BI342">
            <v>20050521</v>
          </cell>
          <cell r="BJ342" t="str">
            <v>I</v>
          </cell>
          <cell r="BK342" t="str">
            <v>J</v>
          </cell>
          <cell r="BM342">
            <v>0</v>
          </cell>
        </row>
        <row r="343">
          <cell r="B343" t="str">
            <v>734Q164</v>
          </cell>
          <cell r="C343">
            <v>1710</v>
          </cell>
          <cell r="D343" t="str">
            <v>S2G</v>
          </cell>
          <cell r="F343">
            <v>0</v>
          </cell>
          <cell r="G343">
            <v>25</v>
          </cell>
          <cell r="H343" t="str">
            <v>ZDF</v>
          </cell>
          <cell r="I343" t="str">
            <v>H</v>
          </cell>
          <cell r="J343" t="str">
            <v>JF</v>
          </cell>
          <cell r="K343" t="str">
            <v>M5323</v>
          </cell>
          <cell r="L343" t="str">
            <v>PC</v>
          </cell>
          <cell r="N343">
            <v>0</v>
          </cell>
          <cell r="O343">
            <v>0</v>
          </cell>
          <cell r="Q343">
            <v>0</v>
          </cell>
          <cell r="R343">
            <v>0</v>
          </cell>
          <cell r="T343" t="str">
            <v>2F</v>
          </cell>
          <cell r="U343" t="str">
            <v>L7B</v>
          </cell>
          <cell r="V343" t="str">
            <v>I</v>
          </cell>
          <cell r="X343" t="str">
            <v>X</v>
          </cell>
          <cell r="Y343">
            <v>30</v>
          </cell>
          <cell r="Z343">
            <v>5</v>
          </cell>
          <cell r="AA343" t="str">
            <v>PD</v>
          </cell>
          <cell r="AB343">
            <v>14.5</v>
          </cell>
          <cell r="AC343">
            <v>2000</v>
          </cell>
          <cell r="AD343" t="str">
            <v>WB</v>
          </cell>
          <cell r="AE343">
            <v>2000</v>
          </cell>
          <cell r="AF343">
            <v>0</v>
          </cell>
          <cell r="AG343">
            <v>20050519</v>
          </cell>
          <cell r="AJ343">
            <v>0</v>
          </cell>
          <cell r="AK343">
            <v>0</v>
          </cell>
          <cell r="AL343">
            <v>0</v>
          </cell>
          <cell r="AM343">
            <v>0</v>
          </cell>
          <cell r="AN343">
            <v>0</v>
          </cell>
          <cell r="AO343">
            <v>0</v>
          </cell>
          <cell r="AP343">
            <v>0</v>
          </cell>
          <cell r="AQ343">
            <v>0</v>
          </cell>
          <cell r="AR343">
            <v>0</v>
          </cell>
          <cell r="AS343">
            <v>2000</v>
          </cell>
          <cell r="AT343">
            <v>40</v>
          </cell>
          <cell r="AU343">
            <v>0</v>
          </cell>
          <cell r="AV343">
            <v>0</v>
          </cell>
          <cell r="AZ343">
            <v>0</v>
          </cell>
          <cell r="BA343">
            <v>0</v>
          </cell>
          <cell r="BB343">
            <v>0</v>
          </cell>
          <cell r="BC343">
            <v>20050427</v>
          </cell>
          <cell r="BD343" t="str">
            <v>ロット制約品</v>
          </cell>
          <cell r="BE343" t="str">
            <v>KQ1008TTE100G</v>
          </cell>
          <cell r="BG343" t="str">
            <v>ｲﾝﾀﾞｸﾀ                   INDUCTOR</v>
          </cell>
          <cell r="BH343" t="str">
            <v>ﾁｯﾌﾟｲﾝﾀﾞｸﾀ 10uH +-2% 2.9OHM 150mA 2.5x2.2 RoHS Taping</v>
          </cell>
          <cell r="BI343">
            <v>20050521</v>
          </cell>
          <cell r="BJ343" t="str">
            <v>I</v>
          </cell>
          <cell r="BK343" t="str">
            <v>J</v>
          </cell>
          <cell r="BM343">
            <v>0</v>
          </cell>
        </row>
        <row r="344">
          <cell r="B344" t="str">
            <v>734Q165</v>
          </cell>
          <cell r="C344">
            <v>1710</v>
          </cell>
          <cell r="D344" t="str">
            <v>S2G</v>
          </cell>
          <cell r="F344">
            <v>0</v>
          </cell>
          <cell r="G344">
            <v>25</v>
          </cell>
          <cell r="H344" t="str">
            <v>ZDF</v>
          </cell>
          <cell r="I344" t="str">
            <v>H</v>
          </cell>
          <cell r="J344" t="str">
            <v>JF</v>
          </cell>
          <cell r="K344" t="str">
            <v>M5323</v>
          </cell>
          <cell r="L344" t="str">
            <v>PC</v>
          </cell>
          <cell r="N344">
            <v>0</v>
          </cell>
          <cell r="O344">
            <v>0</v>
          </cell>
          <cell r="Q344">
            <v>0</v>
          </cell>
          <cell r="R344">
            <v>0</v>
          </cell>
          <cell r="T344" t="str">
            <v>2F</v>
          </cell>
          <cell r="U344" t="str">
            <v>L7B</v>
          </cell>
          <cell r="V344" t="str">
            <v>I</v>
          </cell>
          <cell r="X344" t="str">
            <v>X</v>
          </cell>
          <cell r="Y344">
            <v>30</v>
          </cell>
          <cell r="Z344">
            <v>5</v>
          </cell>
          <cell r="AA344" t="str">
            <v>PD</v>
          </cell>
          <cell r="AB344">
            <v>14</v>
          </cell>
          <cell r="AC344">
            <v>2000</v>
          </cell>
          <cell r="AD344" t="str">
            <v>WB</v>
          </cell>
          <cell r="AE344">
            <v>2000</v>
          </cell>
          <cell r="AF344">
            <v>0</v>
          </cell>
          <cell r="AG344">
            <v>20050519</v>
          </cell>
          <cell r="AJ344">
            <v>0</v>
          </cell>
          <cell r="AK344">
            <v>0</v>
          </cell>
          <cell r="AL344">
            <v>0</v>
          </cell>
          <cell r="AM344">
            <v>0</v>
          </cell>
          <cell r="AN344">
            <v>0</v>
          </cell>
          <cell r="AO344">
            <v>0</v>
          </cell>
          <cell r="AP344">
            <v>0</v>
          </cell>
          <cell r="AQ344">
            <v>0</v>
          </cell>
          <cell r="AR344">
            <v>0</v>
          </cell>
          <cell r="AS344">
            <v>2000</v>
          </cell>
          <cell r="AT344">
            <v>20</v>
          </cell>
          <cell r="AU344">
            <v>0</v>
          </cell>
          <cell r="AV344">
            <v>0</v>
          </cell>
          <cell r="AZ344">
            <v>0</v>
          </cell>
          <cell r="BA344">
            <v>0</v>
          </cell>
          <cell r="BB344">
            <v>0</v>
          </cell>
          <cell r="BC344">
            <v>20050427</v>
          </cell>
          <cell r="BD344" t="str">
            <v>ロット制約品</v>
          </cell>
          <cell r="BE344" t="str">
            <v>KQ1008TTE2R7G</v>
          </cell>
          <cell r="BG344" t="str">
            <v>ｲﾝﾀﾞｸﾀ                   INDUCTOR</v>
          </cell>
          <cell r="BH344" t="str">
            <v>ﾁｯﾌﾟｲﾝﾀﾞｸﾀ 2.7uH +-2% 2.2OHM 250mA 2.5x2.2 RoHS Taping</v>
          </cell>
          <cell r="BI344">
            <v>20050521</v>
          </cell>
          <cell r="BJ344" t="str">
            <v>I</v>
          </cell>
          <cell r="BK344" t="str">
            <v>J</v>
          </cell>
          <cell r="BM344">
            <v>0</v>
          </cell>
        </row>
        <row r="345">
          <cell r="B345" t="str">
            <v>734Q166</v>
          </cell>
          <cell r="C345">
            <v>1710</v>
          </cell>
          <cell r="D345" t="str">
            <v>S2G</v>
          </cell>
          <cell r="F345">
            <v>0</v>
          </cell>
          <cell r="G345">
            <v>25</v>
          </cell>
          <cell r="H345" t="str">
            <v>ZDF</v>
          </cell>
          <cell r="I345" t="str">
            <v>H</v>
          </cell>
          <cell r="J345" t="str">
            <v>JF</v>
          </cell>
          <cell r="K345" t="str">
            <v>M5323</v>
          </cell>
          <cell r="L345" t="str">
            <v>PC</v>
          </cell>
          <cell r="N345">
            <v>0</v>
          </cell>
          <cell r="O345">
            <v>0</v>
          </cell>
          <cell r="Q345">
            <v>0</v>
          </cell>
          <cell r="R345">
            <v>0</v>
          </cell>
          <cell r="T345" t="str">
            <v>2F</v>
          </cell>
          <cell r="U345" t="str">
            <v>L7B</v>
          </cell>
          <cell r="V345" t="str">
            <v>I</v>
          </cell>
          <cell r="X345" t="str">
            <v>X</v>
          </cell>
          <cell r="Y345">
            <v>20</v>
          </cell>
          <cell r="Z345">
            <v>5</v>
          </cell>
          <cell r="AA345" t="str">
            <v>PD</v>
          </cell>
          <cell r="AB345">
            <v>8.5</v>
          </cell>
          <cell r="AC345">
            <v>2000</v>
          </cell>
          <cell r="AD345" t="str">
            <v>WB</v>
          </cell>
          <cell r="AE345">
            <v>2000</v>
          </cell>
          <cell r="AF345">
            <v>0</v>
          </cell>
          <cell r="AG345">
            <v>20050519</v>
          </cell>
          <cell r="AJ345">
            <v>0</v>
          </cell>
          <cell r="AK345">
            <v>0</v>
          </cell>
          <cell r="AL345">
            <v>0</v>
          </cell>
          <cell r="AM345">
            <v>0</v>
          </cell>
          <cell r="AN345">
            <v>0</v>
          </cell>
          <cell r="AO345">
            <v>0</v>
          </cell>
          <cell r="AP345">
            <v>0</v>
          </cell>
          <cell r="AQ345">
            <v>0</v>
          </cell>
          <cell r="AR345">
            <v>0</v>
          </cell>
          <cell r="AS345">
            <v>2000</v>
          </cell>
          <cell r="AT345">
            <v>20</v>
          </cell>
          <cell r="AU345">
            <v>0</v>
          </cell>
          <cell r="AV345">
            <v>0</v>
          </cell>
          <cell r="AZ345">
            <v>0</v>
          </cell>
          <cell r="BA345">
            <v>0</v>
          </cell>
          <cell r="BB345">
            <v>0</v>
          </cell>
          <cell r="BC345">
            <v>20050427</v>
          </cell>
          <cell r="BD345" t="str">
            <v>ロット制約品</v>
          </cell>
          <cell r="BE345" t="str">
            <v>KQ0805TTER68J</v>
          </cell>
          <cell r="BG345" t="str">
            <v>ｲﾝﾀﾞｸﾀ                   INDUCTOR</v>
          </cell>
          <cell r="BH345" t="str">
            <v>ﾁｯﾌﾟｲﾝﾀﾞｸﾀ 0.68uH +-5% 2.2OHM 190mA 2.0x1.6 RoHS Taping</v>
          </cell>
          <cell r="BI345">
            <v>20050521</v>
          </cell>
          <cell r="BJ345" t="str">
            <v>I</v>
          </cell>
          <cell r="BK345" t="str">
            <v>J</v>
          </cell>
          <cell r="BM345">
            <v>0</v>
          </cell>
        </row>
        <row r="346">
          <cell r="B346" t="str">
            <v>734Q167</v>
          </cell>
          <cell r="C346">
            <v>1710</v>
          </cell>
          <cell r="D346" t="str">
            <v>S2G</v>
          </cell>
          <cell r="F346">
            <v>0</v>
          </cell>
          <cell r="G346">
            <v>25</v>
          </cell>
          <cell r="H346" t="str">
            <v>ZDF</v>
          </cell>
          <cell r="I346" t="str">
            <v>H</v>
          </cell>
          <cell r="J346" t="str">
            <v>JF</v>
          </cell>
          <cell r="K346" t="str">
            <v>M5323</v>
          </cell>
          <cell r="L346" t="str">
            <v>PC</v>
          </cell>
          <cell r="N346">
            <v>0</v>
          </cell>
          <cell r="O346">
            <v>0</v>
          </cell>
          <cell r="Q346">
            <v>0</v>
          </cell>
          <cell r="R346">
            <v>0</v>
          </cell>
          <cell r="T346" t="str">
            <v>2F</v>
          </cell>
          <cell r="U346" t="str">
            <v>L7B</v>
          </cell>
          <cell r="V346" t="str">
            <v>I</v>
          </cell>
          <cell r="X346" t="str">
            <v>X</v>
          </cell>
          <cell r="Y346">
            <v>20</v>
          </cell>
          <cell r="Z346">
            <v>5</v>
          </cell>
          <cell r="AA346" t="str">
            <v>PD</v>
          </cell>
          <cell r="AB346">
            <v>9.5</v>
          </cell>
          <cell r="AC346">
            <v>2000</v>
          </cell>
          <cell r="AD346" t="str">
            <v>WB</v>
          </cell>
          <cell r="AE346">
            <v>2000</v>
          </cell>
          <cell r="AF346">
            <v>0</v>
          </cell>
          <cell r="AG346">
            <v>20050519</v>
          </cell>
          <cell r="AJ346">
            <v>0</v>
          </cell>
          <cell r="AK346">
            <v>0</v>
          </cell>
          <cell r="AL346">
            <v>0</v>
          </cell>
          <cell r="AM346">
            <v>0</v>
          </cell>
          <cell r="AN346">
            <v>0</v>
          </cell>
          <cell r="AO346">
            <v>0</v>
          </cell>
          <cell r="AP346">
            <v>0</v>
          </cell>
          <cell r="AQ346">
            <v>0</v>
          </cell>
          <cell r="AR346">
            <v>0</v>
          </cell>
          <cell r="AS346">
            <v>2000</v>
          </cell>
          <cell r="AT346">
            <v>10</v>
          </cell>
          <cell r="AU346">
            <v>0</v>
          </cell>
          <cell r="AV346">
            <v>0</v>
          </cell>
          <cell r="AZ346">
            <v>0</v>
          </cell>
          <cell r="BA346">
            <v>0</v>
          </cell>
          <cell r="BB346">
            <v>0</v>
          </cell>
          <cell r="BC346">
            <v>20050428</v>
          </cell>
          <cell r="BD346" t="str">
            <v>ロット制約品</v>
          </cell>
          <cell r="BE346" t="str">
            <v>KQ0603TTER12G</v>
          </cell>
          <cell r="BG346" t="str">
            <v>ｲﾝﾀﾞｸﾀ                   INDUCTOR</v>
          </cell>
          <cell r="BH346" t="str">
            <v>ﾁｯﾌﾟｲﾝﾀﾞｸﾀ 0.12uH +-2% 0.65OHM 300mA 1.6x1.0 RoHS Taping</v>
          </cell>
          <cell r="BI346">
            <v>20050521</v>
          </cell>
          <cell r="BJ346" t="str">
            <v>I</v>
          </cell>
          <cell r="BK346" t="str">
            <v>J</v>
          </cell>
          <cell r="BM346">
            <v>0</v>
          </cell>
        </row>
        <row r="347">
          <cell r="B347" t="str">
            <v>734Q168</v>
          </cell>
          <cell r="C347">
            <v>1710</v>
          </cell>
          <cell r="D347" t="str">
            <v>S2G</v>
          </cell>
          <cell r="F347">
            <v>0</v>
          </cell>
          <cell r="G347">
            <v>25</v>
          </cell>
          <cell r="H347" t="str">
            <v>ZDF</v>
          </cell>
          <cell r="I347" t="str">
            <v>H</v>
          </cell>
          <cell r="J347" t="str">
            <v>JF</v>
          </cell>
          <cell r="K347" t="str">
            <v>M5323</v>
          </cell>
          <cell r="L347" t="str">
            <v>PC</v>
          </cell>
          <cell r="N347">
            <v>0</v>
          </cell>
          <cell r="O347">
            <v>0</v>
          </cell>
          <cell r="Q347">
            <v>0</v>
          </cell>
          <cell r="R347">
            <v>0</v>
          </cell>
          <cell r="T347" t="str">
            <v>2F</v>
          </cell>
          <cell r="U347" t="str">
            <v>L7B</v>
          </cell>
          <cell r="V347" t="str">
            <v>I</v>
          </cell>
          <cell r="X347" t="str">
            <v>X</v>
          </cell>
          <cell r="Y347">
            <v>25</v>
          </cell>
          <cell r="Z347">
            <v>5</v>
          </cell>
          <cell r="AA347" t="str">
            <v>PD</v>
          </cell>
          <cell r="AB347">
            <v>10.5</v>
          </cell>
          <cell r="AC347">
            <v>2000</v>
          </cell>
          <cell r="AD347" t="str">
            <v>WB</v>
          </cell>
          <cell r="AE347">
            <v>2000</v>
          </cell>
          <cell r="AF347">
            <v>0</v>
          </cell>
          <cell r="AG347">
            <v>20050519</v>
          </cell>
          <cell r="AJ347">
            <v>0</v>
          </cell>
          <cell r="AK347">
            <v>0</v>
          </cell>
          <cell r="AL347">
            <v>0</v>
          </cell>
          <cell r="AM347">
            <v>0</v>
          </cell>
          <cell r="AN347">
            <v>0</v>
          </cell>
          <cell r="AO347">
            <v>0</v>
          </cell>
          <cell r="AP347">
            <v>0</v>
          </cell>
          <cell r="AQ347">
            <v>0</v>
          </cell>
          <cell r="AR347">
            <v>0</v>
          </cell>
          <cell r="AS347">
            <v>2000</v>
          </cell>
          <cell r="AT347">
            <v>10</v>
          </cell>
          <cell r="AU347">
            <v>0</v>
          </cell>
          <cell r="AV347">
            <v>0</v>
          </cell>
          <cell r="AZ347">
            <v>0</v>
          </cell>
          <cell r="BA347">
            <v>0</v>
          </cell>
          <cell r="BB347">
            <v>0</v>
          </cell>
          <cell r="BC347">
            <v>20050428</v>
          </cell>
          <cell r="BD347" t="str">
            <v>ロット制約品</v>
          </cell>
          <cell r="BE347" t="str">
            <v>KQT0402TTD39NH</v>
          </cell>
          <cell r="BG347" t="str">
            <v>ｲﾝﾀﾞｸﾀ                   INDUCTOR</v>
          </cell>
          <cell r="BH347" t="str">
            <v>ﾁｯﾌﾟｲﾝﾀﾞｸﾀ 39nH +-3% 0.55OHM 300mA 1.0x0.5 RoHS Taping</v>
          </cell>
          <cell r="BI347">
            <v>20050521</v>
          </cell>
          <cell r="BJ347" t="str">
            <v>I</v>
          </cell>
          <cell r="BK347" t="str">
            <v>J</v>
          </cell>
          <cell r="BM347">
            <v>0</v>
          </cell>
        </row>
        <row r="348">
          <cell r="B348" t="str">
            <v>734Q169</v>
          </cell>
          <cell r="C348">
            <v>1710</v>
          </cell>
          <cell r="D348" t="str">
            <v>S2G</v>
          </cell>
          <cell r="F348">
            <v>0</v>
          </cell>
          <cell r="G348">
            <v>25</v>
          </cell>
          <cell r="H348" t="str">
            <v>ZDF</v>
          </cell>
          <cell r="I348" t="str">
            <v>H</v>
          </cell>
          <cell r="J348" t="str">
            <v>JF</v>
          </cell>
          <cell r="K348" t="str">
            <v>M5323</v>
          </cell>
          <cell r="L348" t="str">
            <v>PC</v>
          </cell>
          <cell r="N348">
            <v>0</v>
          </cell>
          <cell r="O348">
            <v>0</v>
          </cell>
          <cell r="Q348">
            <v>0</v>
          </cell>
          <cell r="R348">
            <v>0</v>
          </cell>
          <cell r="T348" t="str">
            <v>2F</v>
          </cell>
          <cell r="U348" t="str">
            <v>L7B</v>
          </cell>
          <cell r="V348" t="str">
            <v>I</v>
          </cell>
          <cell r="X348" t="str">
            <v>X</v>
          </cell>
          <cell r="Y348">
            <v>25</v>
          </cell>
          <cell r="Z348">
            <v>5</v>
          </cell>
          <cell r="AA348" t="str">
            <v>PD</v>
          </cell>
          <cell r="AB348">
            <v>9.5</v>
          </cell>
          <cell r="AC348">
            <v>2000</v>
          </cell>
          <cell r="AD348" t="str">
            <v>WB</v>
          </cell>
          <cell r="AE348">
            <v>2000</v>
          </cell>
          <cell r="AF348">
            <v>0</v>
          </cell>
          <cell r="AG348">
            <v>20050519</v>
          </cell>
          <cell r="AJ348">
            <v>0</v>
          </cell>
          <cell r="AK348">
            <v>0</v>
          </cell>
          <cell r="AL348">
            <v>0</v>
          </cell>
          <cell r="AM348">
            <v>0</v>
          </cell>
          <cell r="AN348">
            <v>0</v>
          </cell>
          <cell r="AO348">
            <v>0</v>
          </cell>
          <cell r="AP348">
            <v>0</v>
          </cell>
          <cell r="AQ348">
            <v>0</v>
          </cell>
          <cell r="AR348">
            <v>0</v>
          </cell>
          <cell r="AS348">
            <v>2000</v>
          </cell>
          <cell r="AT348">
            <v>10</v>
          </cell>
          <cell r="AU348">
            <v>0</v>
          </cell>
          <cell r="AV348">
            <v>0</v>
          </cell>
          <cell r="AZ348">
            <v>0</v>
          </cell>
          <cell r="BA348">
            <v>0</v>
          </cell>
          <cell r="BB348">
            <v>0</v>
          </cell>
          <cell r="BC348">
            <v>20050428</v>
          </cell>
          <cell r="BD348" t="str">
            <v>ロット制約品</v>
          </cell>
          <cell r="BE348" t="str">
            <v>KQT0402TTD56NH</v>
          </cell>
          <cell r="BG348" t="str">
            <v>ｲﾝﾀﾞｸﾀ                   INDUCTOR</v>
          </cell>
          <cell r="BH348" t="str">
            <v>ﾁｯﾌﾟｲﾝﾀﾞｸﾀ 56nH +-3% 1.17OHM 200mA 1.0x0.5 RoHS Taping</v>
          </cell>
          <cell r="BI348">
            <v>20050521</v>
          </cell>
          <cell r="BJ348" t="str">
            <v>I</v>
          </cell>
          <cell r="BK348" t="str">
            <v>J</v>
          </cell>
          <cell r="BM348">
            <v>0</v>
          </cell>
        </row>
        <row r="349">
          <cell r="B349" t="str">
            <v>734Q170</v>
          </cell>
          <cell r="C349">
            <v>1710</v>
          </cell>
          <cell r="D349" t="str">
            <v>S2G</v>
          </cell>
          <cell r="F349">
            <v>0</v>
          </cell>
          <cell r="G349">
            <v>25</v>
          </cell>
          <cell r="H349" t="str">
            <v>ZDF</v>
          </cell>
          <cell r="I349" t="str">
            <v>W</v>
          </cell>
          <cell r="J349" t="str">
            <v>JF</v>
          </cell>
          <cell r="K349" t="str">
            <v>M5323</v>
          </cell>
          <cell r="L349" t="str">
            <v>PC</v>
          </cell>
          <cell r="N349">
            <v>0</v>
          </cell>
          <cell r="O349">
            <v>0</v>
          </cell>
          <cell r="Q349">
            <v>0</v>
          </cell>
          <cell r="R349">
            <v>0</v>
          </cell>
          <cell r="T349" t="str">
            <v>2F</v>
          </cell>
          <cell r="U349" t="str">
            <v>L7A</v>
          </cell>
          <cell r="V349" t="str">
            <v>I</v>
          </cell>
          <cell r="X349" t="str">
            <v>X</v>
          </cell>
          <cell r="Y349">
            <v>30</v>
          </cell>
          <cell r="Z349">
            <v>5</v>
          </cell>
          <cell r="AA349" t="str">
            <v>PD</v>
          </cell>
          <cell r="AB349">
            <v>20</v>
          </cell>
          <cell r="AC349">
            <v>2000</v>
          </cell>
          <cell r="AD349" t="str">
            <v>WB</v>
          </cell>
          <cell r="AE349">
            <v>2000</v>
          </cell>
          <cell r="AF349">
            <v>0</v>
          </cell>
          <cell r="AG349">
            <v>20050509</v>
          </cell>
          <cell r="AJ349">
            <v>0</v>
          </cell>
          <cell r="AK349">
            <v>0</v>
          </cell>
          <cell r="AL349">
            <v>0</v>
          </cell>
          <cell r="AM349">
            <v>0</v>
          </cell>
          <cell r="AN349">
            <v>0</v>
          </cell>
          <cell r="AO349">
            <v>0</v>
          </cell>
          <cell r="AP349">
            <v>0</v>
          </cell>
          <cell r="AQ349">
            <v>0</v>
          </cell>
          <cell r="AR349">
            <v>0</v>
          </cell>
          <cell r="AS349">
            <v>1996</v>
          </cell>
          <cell r="AT349">
            <v>0</v>
          </cell>
          <cell r="AU349">
            <v>0</v>
          </cell>
          <cell r="AV349">
            <v>0</v>
          </cell>
          <cell r="AZ349">
            <v>0</v>
          </cell>
          <cell r="BA349">
            <v>0</v>
          </cell>
          <cell r="BB349">
            <v>0</v>
          </cell>
          <cell r="BC349">
            <v>20050511</v>
          </cell>
          <cell r="BD349" t="str">
            <v>ロット制約品</v>
          </cell>
          <cell r="BE349" t="str">
            <v>KQ1008-R27G(PLC)</v>
          </cell>
          <cell r="BG349" t="str">
            <v>COIL                     COIL</v>
          </cell>
          <cell r="BH349" t="str">
            <v>0.27UH</v>
          </cell>
          <cell r="BI349">
            <v>20050521</v>
          </cell>
          <cell r="BJ349" t="str">
            <v>I</v>
          </cell>
          <cell r="BK349" t="str">
            <v>J</v>
          </cell>
          <cell r="BM349">
            <v>0</v>
          </cell>
        </row>
        <row r="350">
          <cell r="B350" t="str">
            <v>734Q171</v>
          </cell>
          <cell r="C350">
            <v>1710</v>
          </cell>
          <cell r="D350" t="str">
            <v>S2G</v>
          </cell>
          <cell r="F350">
            <v>0</v>
          </cell>
          <cell r="G350">
            <v>25</v>
          </cell>
          <cell r="H350" t="str">
            <v>ZDF</v>
          </cell>
          <cell r="I350" t="str">
            <v>W</v>
          </cell>
          <cell r="J350" t="str">
            <v>JF</v>
          </cell>
          <cell r="L350" t="str">
            <v>PC</v>
          </cell>
          <cell r="N350">
            <v>0</v>
          </cell>
          <cell r="O350">
            <v>0</v>
          </cell>
          <cell r="Q350">
            <v>0</v>
          </cell>
          <cell r="R350">
            <v>0</v>
          </cell>
          <cell r="T350" t="str">
            <v>2F</v>
          </cell>
          <cell r="U350" t="str">
            <v>L75</v>
          </cell>
          <cell r="V350" t="str">
            <v>I</v>
          </cell>
          <cell r="X350" t="str">
            <v>X</v>
          </cell>
          <cell r="Y350">
            <v>30</v>
          </cell>
          <cell r="Z350">
            <v>5</v>
          </cell>
          <cell r="AA350" t="str">
            <v>PD</v>
          </cell>
          <cell r="AB350">
            <v>50</v>
          </cell>
          <cell r="AC350">
            <v>500</v>
          </cell>
          <cell r="AD350" t="str">
            <v>WB</v>
          </cell>
          <cell r="AE350">
            <v>500</v>
          </cell>
          <cell r="AF350">
            <v>0</v>
          </cell>
          <cell r="AG350">
            <v>0</v>
          </cell>
          <cell r="AJ350">
            <v>0</v>
          </cell>
          <cell r="AK350">
            <v>0</v>
          </cell>
          <cell r="AL350">
            <v>0</v>
          </cell>
          <cell r="AM350">
            <v>0</v>
          </cell>
          <cell r="AN350">
            <v>0</v>
          </cell>
          <cell r="AO350">
            <v>0</v>
          </cell>
          <cell r="AP350">
            <v>0</v>
          </cell>
          <cell r="AQ350">
            <v>0</v>
          </cell>
          <cell r="AR350">
            <v>0</v>
          </cell>
          <cell r="AS350">
            <v>0</v>
          </cell>
          <cell r="AT350">
            <v>0</v>
          </cell>
          <cell r="AU350">
            <v>0</v>
          </cell>
          <cell r="AV350">
            <v>0</v>
          </cell>
          <cell r="AZ350">
            <v>0</v>
          </cell>
          <cell r="BA350">
            <v>0</v>
          </cell>
          <cell r="BB350">
            <v>0</v>
          </cell>
          <cell r="BC350">
            <v>20050519</v>
          </cell>
          <cell r="BD350" t="str">
            <v>ロット制約品</v>
          </cell>
          <cell r="BE350" t="str">
            <v>SLF12555T-101M1R1-PF</v>
          </cell>
          <cell r="BG350" t="str">
            <v>ｲﾝﾀﾞｸﾀ                   INCUCTOR</v>
          </cell>
          <cell r="BH350" t="str">
            <v>ﾃﾞﾝｹﾞﾝﾖｳｺｲﾙ 100uH</v>
          </cell>
          <cell r="BI350">
            <v>20050521</v>
          </cell>
          <cell r="BJ350" t="str">
            <v>I</v>
          </cell>
          <cell r="BK350" t="str">
            <v>J</v>
          </cell>
          <cell r="BM350">
            <v>0</v>
          </cell>
        </row>
        <row r="351">
          <cell r="B351" t="str">
            <v>734R054</v>
          </cell>
          <cell r="C351">
            <v>1710</v>
          </cell>
          <cell r="D351" t="str">
            <v>S2G</v>
          </cell>
          <cell r="F351">
            <v>0</v>
          </cell>
          <cell r="G351">
            <v>21</v>
          </cell>
          <cell r="H351" t="str">
            <v>ZDF</v>
          </cell>
          <cell r="I351" t="str">
            <v>H</v>
          </cell>
          <cell r="J351" t="str">
            <v>JF</v>
          </cell>
          <cell r="L351" t="str">
            <v>PC</v>
          </cell>
          <cell r="N351">
            <v>0</v>
          </cell>
          <cell r="O351">
            <v>0</v>
          </cell>
          <cell r="Q351">
            <v>0</v>
          </cell>
          <cell r="R351">
            <v>0</v>
          </cell>
          <cell r="T351" t="str">
            <v>2F</v>
          </cell>
          <cell r="U351" t="str">
            <v>L7B</v>
          </cell>
          <cell r="V351" t="str">
            <v>I</v>
          </cell>
          <cell r="Y351">
            <v>30</v>
          </cell>
          <cell r="Z351">
            <v>5</v>
          </cell>
          <cell r="AA351" t="str">
            <v>X0</v>
          </cell>
          <cell r="AB351">
            <v>70</v>
          </cell>
          <cell r="AC351">
            <v>1000</v>
          </cell>
          <cell r="AD351" t="str">
            <v>WB</v>
          </cell>
          <cell r="AE351">
            <v>1000</v>
          </cell>
          <cell r="AF351">
            <v>0</v>
          </cell>
          <cell r="AG351">
            <v>0</v>
          </cell>
          <cell r="AJ351">
            <v>0</v>
          </cell>
          <cell r="AK351">
            <v>0</v>
          </cell>
          <cell r="AL351">
            <v>0</v>
          </cell>
          <cell r="AM351">
            <v>0</v>
          </cell>
          <cell r="AN351">
            <v>0</v>
          </cell>
          <cell r="AO351">
            <v>0</v>
          </cell>
          <cell r="AP351">
            <v>0</v>
          </cell>
          <cell r="AQ351">
            <v>0</v>
          </cell>
          <cell r="AR351">
            <v>0</v>
          </cell>
          <cell r="AS351">
            <v>0</v>
          </cell>
          <cell r="AT351">
            <v>0</v>
          </cell>
          <cell r="AU351">
            <v>0</v>
          </cell>
          <cell r="AV351">
            <v>0</v>
          </cell>
          <cell r="AZ351">
            <v>0</v>
          </cell>
          <cell r="BA351">
            <v>0</v>
          </cell>
          <cell r="BB351">
            <v>0</v>
          </cell>
          <cell r="BC351">
            <v>20041201</v>
          </cell>
          <cell r="BD351" t="str">
            <v>購入倉庫品</v>
          </cell>
          <cell r="BE351" t="str">
            <v>NWC-47D[PLC]</v>
          </cell>
          <cell r="BG351" t="str">
            <v>ﾁｮｰｸｺｲﾙ                  CHOKE COILE</v>
          </cell>
          <cell r="BH351" t="str">
            <v>PLC200Mｲｶﾞｲ ｼﾖｳｷﾝｼ ｺｳｼｭｳﾊｼﾝｺﾞｳﾖｳｺﾓﾝﾓｰﾄﾞﾁｮｰｸｺｲﾙ -35DB@10MHZ</v>
          </cell>
          <cell r="BI351">
            <v>20050521</v>
          </cell>
          <cell r="BJ351" t="str">
            <v>I</v>
          </cell>
          <cell r="BK351" t="str">
            <v>J</v>
          </cell>
          <cell r="BM351">
            <v>0</v>
          </cell>
        </row>
        <row r="352">
          <cell r="B352" t="str">
            <v>734R921</v>
          </cell>
          <cell r="C352">
            <v>1710</v>
          </cell>
          <cell r="D352" t="str">
            <v>S2G</v>
          </cell>
          <cell r="F352">
            <v>0</v>
          </cell>
          <cell r="G352">
            <v>25</v>
          </cell>
          <cell r="H352" t="str">
            <v>ZDF</v>
          </cell>
          <cell r="I352" t="str">
            <v>H</v>
          </cell>
          <cell r="J352" t="str">
            <v>JG</v>
          </cell>
          <cell r="K352" t="str">
            <v>M0656</v>
          </cell>
          <cell r="L352" t="str">
            <v>PC</v>
          </cell>
          <cell r="N352">
            <v>0</v>
          </cell>
          <cell r="O352">
            <v>0</v>
          </cell>
          <cell r="Q352">
            <v>0</v>
          </cell>
          <cell r="R352">
            <v>0</v>
          </cell>
          <cell r="S352" t="str">
            <v>211PLC21</v>
          </cell>
          <cell r="T352" t="str">
            <v>2F</v>
          </cell>
          <cell r="U352" t="str">
            <v>L7B</v>
          </cell>
          <cell r="V352" t="str">
            <v>I</v>
          </cell>
          <cell r="X352" t="str">
            <v>X</v>
          </cell>
          <cell r="Y352">
            <v>30</v>
          </cell>
          <cell r="Z352">
            <v>5</v>
          </cell>
          <cell r="AA352" t="str">
            <v>PD</v>
          </cell>
          <cell r="AB352">
            <v>70</v>
          </cell>
          <cell r="AC352">
            <v>1000</v>
          </cell>
          <cell r="AD352" t="str">
            <v>WB</v>
          </cell>
          <cell r="AE352">
            <v>1000</v>
          </cell>
          <cell r="AF352">
            <v>0</v>
          </cell>
          <cell r="AG352">
            <v>20041124</v>
          </cell>
          <cell r="AJ352">
            <v>529</v>
          </cell>
          <cell r="AK352">
            <v>37030</v>
          </cell>
          <cell r="AL352">
            <v>529</v>
          </cell>
          <cell r="AM352">
            <v>0</v>
          </cell>
          <cell r="AN352">
            <v>0</v>
          </cell>
          <cell r="AO352">
            <v>538</v>
          </cell>
          <cell r="AP352">
            <v>37660</v>
          </cell>
          <cell r="AQ352">
            <v>77</v>
          </cell>
          <cell r="AR352">
            <v>38.5</v>
          </cell>
          <cell r="AS352">
            <v>0</v>
          </cell>
          <cell r="AT352">
            <v>62</v>
          </cell>
          <cell r="AU352">
            <v>16</v>
          </cell>
          <cell r="AV352">
            <v>0</v>
          </cell>
          <cell r="AZ352">
            <v>0</v>
          </cell>
          <cell r="BA352">
            <v>0</v>
          </cell>
          <cell r="BB352">
            <v>0</v>
          </cell>
          <cell r="BC352">
            <v>20041122</v>
          </cell>
          <cell r="BD352" t="str">
            <v>ロット制約品</v>
          </cell>
          <cell r="BE352" t="str">
            <v>NWC-47D</v>
          </cell>
          <cell r="BG352" t="str">
            <v>ﾁｮｰｸｺｲﾙ                  CHOKE COILE</v>
          </cell>
          <cell r="BH352" t="str">
            <v>ｺｳｼｭｳﾊｼﾝｺﾞｳﾖｳｺﾓﾝﾓｰﾄﾞﾁｮｰｸｺｲﾙ -35DB@10MHZ</v>
          </cell>
          <cell r="BI352">
            <v>20050521</v>
          </cell>
          <cell r="BJ352" t="str">
            <v>J</v>
          </cell>
          <cell r="BK352" t="str">
            <v>J</v>
          </cell>
          <cell r="BM352">
            <v>0</v>
          </cell>
        </row>
        <row r="353">
          <cell r="B353" t="str">
            <v>737Q345</v>
          </cell>
          <cell r="C353">
            <v>1710</v>
          </cell>
          <cell r="D353" t="str">
            <v>S2G</v>
          </cell>
          <cell r="F353">
            <v>0</v>
          </cell>
          <cell r="G353">
            <v>21</v>
          </cell>
          <cell r="H353" t="str">
            <v>ZDF</v>
          </cell>
          <cell r="I353" t="str">
            <v>H</v>
          </cell>
          <cell r="J353" t="str">
            <v>JF</v>
          </cell>
          <cell r="L353" t="str">
            <v>PC</v>
          </cell>
          <cell r="N353">
            <v>0</v>
          </cell>
          <cell r="O353">
            <v>0</v>
          </cell>
          <cell r="Q353">
            <v>0</v>
          </cell>
          <cell r="R353">
            <v>0</v>
          </cell>
          <cell r="T353" t="str">
            <v>2A</v>
          </cell>
          <cell r="U353" t="str">
            <v>M49</v>
          </cell>
          <cell r="V353" t="str">
            <v>I</v>
          </cell>
          <cell r="Y353">
            <v>30</v>
          </cell>
          <cell r="Z353">
            <v>5</v>
          </cell>
          <cell r="AA353" t="str">
            <v>X0</v>
          </cell>
          <cell r="AB353">
            <v>5.3</v>
          </cell>
          <cell r="AC353">
            <v>2000</v>
          </cell>
          <cell r="AD353" t="str">
            <v>WB</v>
          </cell>
          <cell r="AE353">
            <v>2000</v>
          </cell>
          <cell r="AF353">
            <v>0</v>
          </cell>
          <cell r="AG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Z353">
            <v>0</v>
          </cell>
          <cell r="BA353">
            <v>0</v>
          </cell>
          <cell r="BB353">
            <v>0</v>
          </cell>
          <cell r="BC353">
            <v>20041201</v>
          </cell>
          <cell r="BD353" t="str">
            <v>購入倉庫品</v>
          </cell>
          <cell r="BE353" t="str">
            <v>NLC252018T1R0M[PLC]</v>
          </cell>
          <cell r="BG353" t="str">
            <v>IC                       IC</v>
          </cell>
          <cell r="BH353" t="str">
            <v>PLC200Mｲｶﾞｲ ｼﾖｳｷﾝｼ 1.0UH +-20%  ﾃｰﾋﾟﾝｸﾞ</v>
          </cell>
          <cell r="BI353">
            <v>20050521</v>
          </cell>
          <cell r="BJ353" t="str">
            <v>I</v>
          </cell>
          <cell r="BK353" t="str">
            <v>J</v>
          </cell>
          <cell r="BM353">
            <v>0</v>
          </cell>
        </row>
        <row r="354">
          <cell r="B354" t="str">
            <v>737Q346</v>
          </cell>
          <cell r="C354">
            <v>1710</v>
          </cell>
          <cell r="D354" t="str">
            <v>S2G</v>
          </cell>
          <cell r="F354">
            <v>0</v>
          </cell>
          <cell r="G354">
            <v>21</v>
          </cell>
          <cell r="H354" t="str">
            <v>ZDF</v>
          </cell>
          <cell r="I354" t="str">
            <v>H</v>
          </cell>
          <cell r="J354" t="str">
            <v>JF</v>
          </cell>
          <cell r="K354" t="str">
            <v>M0807</v>
          </cell>
          <cell r="L354" t="str">
            <v>PC</v>
          </cell>
          <cell r="N354">
            <v>0</v>
          </cell>
          <cell r="O354">
            <v>0</v>
          </cell>
          <cell r="Q354">
            <v>0</v>
          </cell>
          <cell r="R354">
            <v>0</v>
          </cell>
          <cell r="T354" t="str">
            <v>2F</v>
          </cell>
          <cell r="U354" t="str">
            <v>L7B</v>
          </cell>
          <cell r="V354" t="str">
            <v>I</v>
          </cell>
          <cell r="X354" t="str">
            <v>X</v>
          </cell>
          <cell r="Y354">
            <v>60</v>
          </cell>
          <cell r="Z354">
            <v>5</v>
          </cell>
          <cell r="AA354" t="str">
            <v>X0</v>
          </cell>
          <cell r="AB354">
            <v>50</v>
          </cell>
          <cell r="AC354">
            <v>500</v>
          </cell>
          <cell r="AD354" t="str">
            <v>WB</v>
          </cell>
          <cell r="AE354">
            <v>500</v>
          </cell>
          <cell r="AF354">
            <v>0</v>
          </cell>
          <cell r="AG354">
            <v>0</v>
          </cell>
          <cell r="AJ354">
            <v>0</v>
          </cell>
          <cell r="AK354">
            <v>0</v>
          </cell>
          <cell r="AL354">
            <v>0</v>
          </cell>
          <cell r="AM354">
            <v>0</v>
          </cell>
          <cell r="AN354">
            <v>0</v>
          </cell>
          <cell r="AO354">
            <v>0</v>
          </cell>
          <cell r="AP354">
            <v>0</v>
          </cell>
          <cell r="AQ354">
            <v>0</v>
          </cell>
          <cell r="AR354">
            <v>0</v>
          </cell>
          <cell r="AS354">
            <v>0</v>
          </cell>
          <cell r="AT354">
            <v>0</v>
          </cell>
          <cell r="AU354">
            <v>0</v>
          </cell>
          <cell r="AV354">
            <v>0</v>
          </cell>
          <cell r="AZ354">
            <v>0</v>
          </cell>
          <cell r="BA354">
            <v>0</v>
          </cell>
          <cell r="BB354">
            <v>0</v>
          </cell>
          <cell r="BC354">
            <v>20041201</v>
          </cell>
          <cell r="BD354" t="str">
            <v>購入倉庫品</v>
          </cell>
          <cell r="BE354" t="str">
            <v>SLF12555T-221MR7-2[PLC]</v>
          </cell>
          <cell r="BG354" t="str">
            <v>ｲﾝﾀﾞｸﾀ                   COIL</v>
          </cell>
          <cell r="BH354" t="str">
            <v>PLC200Mｲｶﾞｲ ｼﾖｳｷﾝｼ 220UH  +-20%  0.7A  ﾃｰﾋﾟﾝｸﾞﾋﾝ</v>
          </cell>
          <cell r="BI354">
            <v>20050521</v>
          </cell>
          <cell r="BJ354" t="str">
            <v>I</v>
          </cell>
          <cell r="BK354" t="str">
            <v>J</v>
          </cell>
          <cell r="BM354">
            <v>0</v>
          </cell>
        </row>
        <row r="355">
          <cell r="B355" t="str">
            <v>738Q090</v>
          </cell>
          <cell r="C355">
            <v>1710</v>
          </cell>
          <cell r="D355" t="str">
            <v>S2G</v>
          </cell>
          <cell r="F355">
            <v>0</v>
          </cell>
          <cell r="G355">
            <v>21</v>
          </cell>
          <cell r="H355" t="str">
            <v>ZDF</v>
          </cell>
          <cell r="I355" t="str">
            <v>T</v>
          </cell>
          <cell r="J355" t="str">
            <v>JF</v>
          </cell>
          <cell r="L355" t="str">
            <v>PC</v>
          </cell>
          <cell r="N355">
            <v>0</v>
          </cell>
          <cell r="O355">
            <v>0</v>
          </cell>
          <cell r="Q355">
            <v>0</v>
          </cell>
          <cell r="R355">
            <v>0</v>
          </cell>
          <cell r="T355" t="str">
            <v>2F</v>
          </cell>
          <cell r="U355" t="str">
            <v>L71</v>
          </cell>
          <cell r="V355" t="str">
            <v>I</v>
          </cell>
          <cell r="Y355">
            <v>30</v>
          </cell>
          <cell r="Z355">
            <v>5</v>
          </cell>
          <cell r="AA355" t="str">
            <v>X0</v>
          </cell>
          <cell r="AB355">
            <v>1.1000000000000001</v>
          </cell>
          <cell r="AC355">
            <v>4000</v>
          </cell>
          <cell r="AD355" t="str">
            <v>WB</v>
          </cell>
          <cell r="AE355">
            <v>4000</v>
          </cell>
          <cell r="AF355">
            <v>0</v>
          </cell>
          <cell r="AG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Z355">
            <v>0</v>
          </cell>
          <cell r="BA355">
            <v>0</v>
          </cell>
          <cell r="BB355">
            <v>0</v>
          </cell>
          <cell r="BC355">
            <v>20041201</v>
          </cell>
          <cell r="BD355" t="str">
            <v>購入倉庫品</v>
          </cell>
          <cell r="BE355" t="str">
            <v>BLM18BA470SN1D[PLC]</v>
          </cell>
          <cell r="BG355" t="str">
            <v>ｶｰﾄﾞﾖｳﾌｨﾙﾀ               FILTER</v>
          </cell>
          <cell r="BH355" t="str">
            <v>PLC200Mｲｶﾞｲ ｼﾖｳｷﾝｼ ﾁｯﾌﾟﾌｪﾗｲﾄﾋﾞｰｽﾞ 47ｵｰﾑ(100MHZ) 300MA</v>
          </cell>
          <cell r="BI355">
            <v>20050521</v>
          </cell>
          <cell r="BJ355" t="str">
            <v>I</v>
          </cell>
          <cell r="BK355" t="str">
            <v>J</v>
          </cell>
          <cell r="BM355">
            <v>0</v>
          </cell>
        </row>
        <row r="356">
          <cell r="B356" t="str">
            <v>738Q091</v>
          </cell>
          <cell r="C356">
            <v>1710</v>
          </cell>
          <cell r="D356" t="str">
            <v>S2G</v>
          </cell>
          <cell r="F356">
            <v>0</v>
          </cell>
          <cell r="G356">
            <v>21</v>
          </cell>
          <cell r="H356" t="str">
            <v>ZDF</v>
          </cell>
          <cell r="I356" t="str">
            <v>H</v>
          </cell>
          <cell r="J356" t="str">
            <v>JF</v>
          </cell>
          <cell r="L356" t="str">
            <v>PC</v>
          </cell>
          <cell r="N356">
            <v>0</v>
          </cell>
          <cell r="O356">
            <v>0</v>
          </cell>
          <cell r="Q356">
            <v>0</v>
          </cell>
          <cell r="R356">
            <v>0</v>
          </cell>
          <cell r="T356" t="str">
            <v>2A</v>
          </cell>
          <cell r="U356" t="str">
            <v>M58</v>
          </cell>
          <cell r="V356" t="str">
            <v>I</v>
          </cell>
          <cell r="Y356">
            <v>3</v>
          </cell>
          <cell r="Z356">
            <v>5</v>
          </cell>
          <cell r="AA356" t="str">
            <v>X0</v>
          </cell>
          <cell r="AB356">
            <v>2</v>
          </cell>
          <cell r="AC356">
            <v>4000</v>
          </cell>
          <cell r="AD356" t="str">
            <v>WB</v>
          </cell>
          <cell r="AE356">
            <v>4000</v>
          </cell>
          <cell r="AF356">
            <v>0</v>
          </cell>
          <cell r="AG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Z356">
            <v>0</v>
          </cell>
          <cell r="BA356">
            <v>0</v>
          </cell>
          <cell r="BB356">
            <v>0</v>
          </cell>
          <cell r="BC356">
            <v>20041201</v>
          </cell>
          <cell r="BD356" t="str">
            <v>購入倉庫品</v>
          </cell>
          <cell r="BE356" t="str">
            <v>BLM21PG221SN1D[PLC]</v>
          </cell>
          <cell r="BG356" t="str">
            <v>ｶｰﾄﾞﾖｳﾌｨﾙﾀ               FILTER</v>
          </cell>
          <cell r="BH356" t="str">
            <v>PLC200Mｲｶﾞｲ ｼﾖｳｷﾝｼ ﾁｯﾌﾟﾌｪﾗｲﾄﾋﾞｰｽﾞ  220OHMAT100MHZ 2A ﾃｰﾋﾟﾝｸ</v>
          </cell>
          <cell r="BI356">
            <v>20050521</v>
          </cell>
          <cell r="BJ356" t="str">
            <v>I</v>
          </cell>
          <cell r="BK356" t="str">
            <v>J</v>
          </cell>
          <cell r="BM356">
            <v>0</v>
          </cell>
        </row>
        <row r="357">
          <cell r="B357" t="str">
            <v>738Q092</v>
          </cell>
          <cell r="C357">
            <v>1710</v>
          </cell>
          <cell r="D357" t="str">
            <v>S2G</v>
          </cell>
          <cell r="F357">
            <v>0</v>
          </cell>
          <cell r="G357">
            <v>21</v>
          </cell>
          <cell r="H357" t="str">
            <v>ZDF</v>
          </cell>
          <cell r="I357" t="str">
            <v>H</v>
          </cell>
          <cell r="J357" t="str">
            <v>JF</v>
          </cell>
          <cell r="L357" t="str">
            <v>PC</v>
          </cell>
          <cell r="N357">
            <v>0</v>
          </cell>
          <cell r="O357">
            <v>0</v>
          </cell>
          <cell r="Q357">
            <v>0</v>
          </cell>
          <cell r="R357">
            <v>0</v>
          </cell>
          <cell r="T357" t="str">
            <v>2A</v>
          </cell>
          <cell r="U357" t="str">
            <v>M58</v>
          </cell>
          <cell r="V357" t="str">
            <v>I</v>
          </cell>
          <cell r="Y357">
            <v>3</v>
          </cell>
          <cell r="Z357">
            <v>5</v>
          </cell>
          <cell r="AA357" t="str">
            <v>X0</v>
          </cell>
          <cell r="AB357">
            <v>2.0699999999999998</v>
          </cell>
          <cell r="AC357">
            <v>4000</v>
          </cell>
          <cell r="AD357" t="str">
            <v>WB</v>
          </cell>
          <cell r="AE357">
            <v>4000</v>
          </cell>
          <cell r="AF357">
            <v>0</v>
          </cell>
          <cell r="AG357">
            <v>0</v>
          </cell>
          <cell r="AJ357">
            <v>0</v>
          </cell>
          <cell r="AK357">
            <v>0</v>
          </cell>
          <cell r="AL357">
            <v>0</v>
          </cell>
          <cell r="AM357">
            <v>0</v>
          </cell>
          <cell r="AN357">
            <v>0</v>
          </cell>
          <cell r="AO357">
            <v>0</v>
          </cell>
          <cell r="AP357">
            <v>0</v>
          </cell>
          <cell r="AQ357">
            <v>0</v>
          </cell>
          <cell r="AR357">
            <v>0</v>
          </cell>
          <cell r="AS357">
            <v>0</v>
          </cell>
          <cell r="AT357">
            <v>0</v>
          </cell>
          <cell r="AU357">
            <v>0</v>
          </cell>
          <cell r="AV357">
            <v>0</v>
          </cell>
          <cell r="AZ357">
            <v>0</v>
          </cell>
          <cell r="BA357">
            <v>0</v>
          </cell>
          <cell r="BB357">
            <v>0</v>
          </cell>
          <cell r="BC357">
            <v>20041201</v>
          </cell>
          <cell r="BD357" t="str">
            <v>購入倉庫品</v>
          </cell>
          <cell r="BE357" t="str">
            <v>BLM21PG600SN1[PLC]</v>
          </cell>
          <cell r="BG357" t="str">
            <v>ｶｰﾄﾞﾖｳﾌｨﾙﾀ               FILTER</v>
          </cell>
          <cell r="BH357" t="str">
            <v>PLC200Mｲｶﾞｲ ｼﾖｳｷﾝｼ FERRITE BEAD INDUCTOR 3000MA 60R @ 100MHZ</v>
          </cell>
          <cell r="BI357">
            <v>20050521</v>
          </cell>
          <cell r="BJ357" t="str">
            <v>I</v>
          </cell>
          <cell r="BK357" t="str">
            <v>J</v>
          </cell>
          <cell r="BM357">
            <v>0</v>
          </cell>
        </row>
        <row r="358">
          <cell r="B358" t="str">
            <v>738Q234</v>
          </cell>
          <cell r="C358">
            <v>1710</v>
          </cell>
          <cell r="D358" t="str">
            <v>S2G</v>
          </cell>
          <cell r="F358">
            <v>0</v>
          </cell>
          <cell r="G358">
            <v>25</v>
          </cell>
          <cell r="H358" t="str">
            <v>ZDF</v>
          </cell>
          <cell r="I358" t="str">
            <v>H</v>
          </cell>
          <cell r="J358" t="str">
            <v>JB</v>
          </cell>
          <cell r="K358" t="str">
            <v>M0564</v>
          </cell>
          <cell r="L358" t="str">
            <v>PC</v>
          </cell>
          <cell r="N358">
            <v>0</v>
          </cell>
          <cell r="O358">
            <v>0</v>
          </cell>
          <cell r="Q358">
            <v>0</v>
          </cell>
          <cell r="R358">
            <v>0</v>
          </cell>
          <cell r="S358" t="str">
            <v>211PLC13</v>
          </cell>
          <cell r="T358" t="str">
            <v>2F</v>
          </cell>
          <cell r="U358" t="str">
            <v>L71</v>
          </cell>
          <cell r="V358" t="str">
            <v>I</v>
          </cell>
          <cell r="X358" t="str">
            <v>X</v>
          </cell>
          <cell r="Y358">
            <v>30</v>
          </cell>
          <cell r="Z358">
            <v>5</v>
          </cell>
          <cell r="AA358" t="str">
            <v>PD</v>
          </cell>
          <cell r="AB358">
            <v>1.1000000000000001</v>
          </cell>
          <cell r="AC358">
            <v>4000</v>
          </cell>
          <cell r="AD358" t="str">
            <v>WB</v>
          </cell>
          <cell r="AE358">
            <v>4000</v>
          </cell>
          <cell r="AF358">
            <v>0</v>
          </cell>
          <cell r="AG358">
            <v>20041124</v>
          </cell>
          <cell r="AJ358">
            <v>2984</v>
          </cell>
          <cell r="AK358">
            <v>3282</v>
          </cell>
          <cell r="AL358">
            <v>2984</v>
          </cell>
          <cell r="AM358">
            <v>0</v>
          </cell>
          <cell r="AN358">
            <v>0</v>
          </cell>
          <cell r="AO358">
            <v>2984</v>
          </cell>
          <cell r="AP358">
            <v>3283</v>
          </cell>
          <cell r="AQ358">
            <v>169.33</v>
          </cell>
          <cell r="AR358">
            <v>84.67</v>
          </cell>
          <cell r="AS358">
            <v>0</v>
          </cell>
          <cell r="AT358">
            <v>0</v>
          </cell>
          <cell r="AU358">
            <v>0</v>
          </cell>
          <cell r="AV358">
            <v>0</v>
          </cell>
          <cell r="AW358">
            <v>20050516</v>
          </cell>
          <cell r="AZ358">
            <v>0</v>
          </cell>
          <cell r="BA358">
            <v>0</v>
          </cell>
          <cell r="BB358">
            <v>0</v>
          </cell>
          <cell r="BC358">
            <v>20041122</v>
          </cell>
          <cell r="BD358" t="str">
            <v>ロット制約品</v>
          </cell>
          <cell r="BE358" t="str">
            <v>BLM18BA470SN1D</v>
          </cell>
          <cell r="BG358" t="str">
            <v>ｶｰﾄﾞﾖｳﾌｨﾙﾀ               FILTER</v>
          </cell>
          <cell r="BH358" t="str">
            <v>ﾁｯﾌﾟﾌｪﾗｲﾄﾋﾞｰｽﾞ 47ｵｰﾑ(100MHZ) 300MA</v>
          </cell>
          <cell r="BI358">
            <v>20050521</v>
          </cell>
          <cell r="BJ358" t="str">
            <v>J</v>
          </cell>
          <cell r="BK358" t="str">
            <v>J</v>
          </cell>
          <cell r="BM358">
            <v>0</v>
          </cell>
        </row>
        <row r="359">
          <cell r="B359" t="str">
            <v>751S037</v>
          </cell>
          <cell r="C359">
            <v>1710</v>
          </cell>
          <cell r="D359" t="str">
            <v>S2G</v>
          </cell>
          <cell r="F359">
            <v>0</v>
          </cell>
          <cell r="G359">
            <v>21</v>
          </cell>
          <cell r="H359" t="str">
            <v>ZDF</v>
          </cell>
          <cell r="I359" t="str">
            <v>M</v>
          </cell>
          <cell r="J359" t="str">
            <v>JF</v>
          </cell>
          <cell r="L359" t="str">
            <v>PC</v>
          </cell>
          <cell r="N359">
            <v>0</v>
          </cell>
          <cell r="O359">
            <v>0</v>
          </cell>
          <cell r="Q359">
            <v>0</v>
          </cell>
          <cell r="R359">
            <v>0</v>
          </cell>
          <cell r="T359" t="str">
            <v>TB</v>
          </cell>
          <cell r="U359" t="str">
            <v>M81</v>
          </cell>
          <cell r="V359" t="str">
            <v>I</v>
          </cell>
          <cell r="Y359">
            <v>90</v>
          </cell>
          <cell r="Z359">
            <v>5</v>
          </cell>
          <cell r="AA359" t="str">
            <v>X0</v>
          </cell>
          <cell r="AB359">
            <v>100</v>
          </cell>
          <cell r="AC359">
            <v>285</v>
          </cell>
          <cell r="AD359" t="str">
            <v>WB</v>
          </cell>
          <cell r="AE359">
            <v>95</v>
          </cell>
          <cell r="AF359">
            <v>0</v>
          </cell>
          <cell r="AG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Z359">
            <v>0</v>
          </cell>
          <cell r="BA359">
            <v>0</v>
          </cell>
          <cell r="BB359">
            <v>0</v>
          </cell>
          <cell r="BC359">
            <v>20041201</v>
          </cell>
          <cell r="BD359" t="str">
            <v>購入倉庫品</v>
          </cell>
          <cell r="BE359" t="str">
            <v>LM56CIMX[PLC]</v>
          </cell>
          <cell r="BG359" t="str">
            <v>ｵﾝﾄﾞｹﾝｼｭﾂｷ               THER-DE</v>
          </cell>
          <cell r="BH359" t="str">
            <v>PLC200Mｲｶﾞｲ ｼﾖｳｷﾝｼ ﾃﾞｭｱﾙｻｰﾓｽﾀｯﾄ</v>
          </cell>
          <cell r="BI359">
            <v>20050521</v>
          </cell>
          <cell r="BJ359" t="str">
            <v>I</v>
          </cell>
          <cell r="BK359" t="str">
            <v>J</v>
          </cell>
          <cell r="BM359">
            <v>0</v>
          </cell>
        </row>
        <row r="360">
          <cell r="B360" t="str">
            <v>751S115</v>
          </cell>
          <cell r="C360">
            <v>1710</v>
          </cell>
          <cell r="D360" t="str">
            <v>S2G</v>
          </cell>
          <cell r="F360">
            <v>0</v>
          </cell>
          <cell r="G360">
            <v>25</v>
          </cell>
          <cell r="H360" t="str">
            <v>ZDF</v>
          </cell>
          <cell r="I360" t="str">
            <v>Y</v>
          </cell>
          <cell r="J360" t="str">
            <v>JF</v>
          </cell>
          <cell r="L360" t="str">
            <v>PC</v>
          </cell>
          <cell r="N360">
            <v>0</v>
          </cell>
          <cell r="O360">
            <v>0</v>
          </cell>
          <cell r="Q360">
            <v>0</v>
          </cell>
          <cell r="R360">
            <v>0</v>
          </cell>
          <cell r="S360" t="str">
            <v>211HAISHI</v>
          </cell>
          <cell r="T360" t="str">
            <v>TB</v>
          </cell>
          <cell r="U360" t="str">
            <v>M81</v>
          </cell>
          <cell r="V360" t="str">
            <v>I</v>
          </cell>
          <cell r="Y360">
            <v>90</v>
          </cell>
          <cell r="Z360">
            <v>5</v>
          </cell>
          <cell r="AA360" t="str">
            <v>PD</v>
          </cell>
          <cell r="AB360">
            <v>100</v>
          </cell>
          <cell r="AC360">
            <v>285</v>
          </cell>
          <cell r="AD360" t="str">
            <v>WB</v>
          </cell>
          <cell r="AE360">
            <v>95</v>
          </cell>
          <cell r="AF360">
            <v>0</v>
          </cell>
          <cell r="AG360">
            <v>20041125</v>
          </cell>
          <cell r="AJ360">
            <v>0</v>
          </cell>
          <cell r="AK360">
            <v>0</v>
          </cell>
          <cell r="AL360">
            <v>0</v>
          </cell>
          <cell r="AM360">
            <v>0</v>
          </cell>
          <cell r="AN360">
            <v>0</v>
          </cell>
          <cell r="AO360">
            <v>0</v>
          </cell>
          <cell r="AP360">
            <v>0</v>
          </cell>
          <cell r="AQ360">
            <v>80.83</v>
          </cell>
          <cell r="AR360">
            <v>40.42</v>
          </cell>
          <cell r="AS360">
            <v>0</v>
          </cell>
          <cell r="AT360">
            <v>0</v>
          </cell>
          <cell r="AU360">
            <v>0</v>
          </cell>
          <cell r="AV360">
            <v>0</v>
          </cell>
          <cell r="AZ360">
            <v>0</v>
          </cell>
          <cell r="BA360">
            <v>0</v>
          </cell>
          <cell r="BB360">
            <v>0</v>
          </cell>
          <cell r="BC360">
            <v>20041122</v>
          </cell>
          <cell r="BD360" t="str">
            <v>ロット制約品</v>
          </cell>
          <cell r="BE360" t="str">
            <v>LM74CIM3                .</v>
          </cell>
          <cell r="BG360" t="str">
            <v>ｵﾝﾄﾞｹﾝｼｭﾂｷ               THER-DE</v>
          </cell>
          <cell r="BH360" t="str">
            <v>579L294 ｦ ｼﾖｳｸﾀﾞｻｲ                      TEMPERATURE SENSOR SPII/F 12BIT</v>
          </cell>
          <cell r="BI360">
            <v>20050521</v>
          </cell>
          <cell r="BJ360" t="str">
            <v>J</v>
          </cell>
          <cell r="BK360" t="str">
            <v>J</v>
          </cell>
          <cell r="BM360">
            <v>0</v>
          </cell>
        </row>
        <row r="361">
          <cell r="B361" t="str">
            <v>751S116</v>
          </cell>
          <cell r="C361">
            <v>1710</v>
          </cell>
          <cell r="D361" t="str">
            <v>S2G</v>
          </cell>
          <cell r="F361">
            <v>0</v>
          </cell>
          <cell r="G361">
            <v>25</v>
          </cell>
          <cell r="H361" t="str">
            <v>ZDF</v>
          </cell>
          <cell r="I361" t="str">
            <v>M</v>
          </cell>
          <cell r="J361" t="str">
            <v>JA</v>
          </cell>
          <cell r="L361" t="str">
            <v>PC</v>
          </cell>
          <cell r="N361">
            <v>0</v>
          </cell>
          <cell r="O361">
            <v>0</v>
          </cell>
          <cell r="Q361">
            <v>0</v>
          </cell>
          <cell r="R361">
            <v>0</v>
          </cell>
          <cell r="S361" t="str">
            <v>211PLC31</v>
          </cell>
          <cell r="T361" t="str">
            <v>TB</v>
          </cell>
          <cell r="U361" t="str">
            <v>M81</v>
          </cell>
          <cell r="V361" t="str">
            <v>I</v>
          </cell>
          <cell r="Y361">
            <v>90</v>
          </cell>
          <cell r="Z361">
            <v>5</v>
          </cell>
          <cell r="AA361" t="str">
            <v>PD</v>
          </cell>
          <cell r="AB361">
            <v>100</v>
          </cell>
          <cell r="AC361">
            <v>285</v>
          </cell>
          <cell r="AD361" t="str">
            <v>WB</v>
          </cell>
          <cell r="AE361">
            <v>95</v>
          </cell>
          <cell r="AF361">
            <v>0</v>
          </cell>
          <cell r="AG361">
            <v>20041125</v>
          </cell>
          <cell r="AJ361">
            <v>390</v>
          </cell>
          <cell r="AK361">
            <v>39000</v>
          </cell>
          <cell r="AL361">
            <v>390</v>
          </cell>
          <cell r="AM361">
            <v>0</v>
          </cell>
          <cell r="AN361">
            <v>0</v>
          </cell>
          <cell r="AO361">
            <v>390</v>
          </cell>
          <cell r="AP361">
            <v>39000</v>
          </cell>
          <cell r="AQ361">
            <v>25</v>
          </cell>
          <cell r="AR361">
            <v>12.5</v>
          </cell>
          <cell r="AS361">
            <v>0</v>
          </cell>
          <cell r="AT361">
            <v>0</v>
          </cell>
          <cell r="AU361">
            <v>10</v>
          </cell>
          <cell r="AV361">
            <v>0</v>
          </cell>
          <cell r="AZ361">
            <v>0</v>
          </cell>
          <cell r="BA361">
            <v>0</v>
          </cell>
          <cell r="BB361">
            <v>0</v>
          </cell>
          <cell r="BC361">
            <v>20041122</v>
          </cell>
          <cell r="BD361" t="str">
            <v>ロット制約品</v>
          </cell>
          <cell r="BE361" t="str">
            <v>LM56CIMX</v>
          </cell>
          <cell r="BG361" t="str">
            <v>ｵﾝﾄﾞｹﾝｼｭﾂｷ               THER-DE</v>
          </cell>
          <cell r="BH361" t="str">
            <v>ﾃﾞｭｱﾙｻｰﾓｽﾀｯﾄ</v>
          </cell>
          <cell r="BI361">
            <v>20050521</v>
          </cell>
          <cell r="BJ361" t="str">
            <v>J</v>
          </cell>
          <cell r="BK361" t="str">
            <v>J</v>
          </cell>
          <cell r="BM361">
            <v>0</v>
          </cell>
        </row>
        <row r="362">
          <cell r="B362" t="str">
            <v>758R095</v>
          </cell>
          <cell r="C362">
            <v>1710</v>
          </cell>
          <cell r="D362" t="str">
            <v>S2G</v>
          </cell>
          <cell r="F362">
            <v>0</v>
          </cell>
          <cell r="G362">
            <v>21</v>
          </cell>
          <cell r="H362" t="str">
            <v>ZDF</v>
          </cell>
          <cell r="I362" t="str">
            <v>W</v>
          </cell>
          <cell r="J362" t="str">
            <v>JF</v>
          </cell>
          <cell r="L362" t="str">
            <v>PC</v>
          </cell>
          <cell r="N362">
            <v>0</v>
          </cell>
          <cell r="O362">
            <v>0</v>
          </cell>
          <cell r="Q362">
            <v>0</v>
          </cell>
          <cell r="R362">
            <v>0</v>
          </cell>
          <cell r="T362" t="str">
            <v>2A</v>
          </cell>
          <cell r="U362" t="str">
            <v>M59</v>
          </cell>
          <cell r="V362" t="str">
            <v>I</v>
          </cell>
          <cell r="Y362">
            <v>60</v>
          </cell>
          <cell r="Z362">
            <v>5</v>
          </cell>
          <cell r="AA362" t="str">
            <v>X0</v>
          </cell>
          <cell r="AB362">
            <v>2300</v>
          </cell>
          <cell r="AC362">
            <v>1</v>
          </cell>
          <cell r="AD362" t="str">
            <v>WB</v>
          </cell>
          <cell r="AE362">
            <v>1</v>
          </cell>
          <cell r="AF362">
            <v>0</v>
          </cell>
          <cell r="AG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Z362">
            <v>0</v>
          </cell>
          <cell r="BA362">
            <v>0</v>
          </cell>
          <cell r="BB362">
            <v>0</v>
          </cell>
          <cell r="BC362">
            <v>20041201</v>
          </cell>
          <cell r="BD362" t="str">
            <v>購入倉庫品</v>
          </cell>
          <cell r="BE362" t="str">
            <v>MPX1021[PLC]</v>
          </cell>
          <cell r="BG362" t="str">
            <v>ﾌｨﾙﾀﾓｼﾞｭｰﾙ               FILTER</v>
          </cell>
          <cell r="BH362" t="str">
            <v>PLC COEXISTENCE FILTER MODE1/2/3 LPF=13MHZ BPF=13.5-23.5MHZ HPF=24MHZ R4-1=HHHH</v>
          </cell>
          <cell r="BI362">
            <v>20050521</v>
          </cell>
          <cell r="BJ362" t="str">
            <v>I</v>
          </cell>
          <cell r="BK362" t="str">
            <v>J</v>
          </cell>
          <cell r="BM362">
            <v>0</v>
          </cell>
        </row>
        <row r="363">
          <cell r="B363" t="str">
            <v>758R934</v>
          </cell>
          <cell r="C363">
            <v>1710</v>
          </cell>
          <cell r="D363" t="str">
            <v>S2G</v>
          </cell>
          <cell r="F363">
            <v>0</v>
          </cell>
          <cell r="G363">
            <v>25</v>
          </cell>
          <cell r="H363" t="str">
            <v>ZDF</v>
          </cell>
          <cell r="I363" t="str">
            <v>W</v>
          </cell>
          <cell r="J363" t="str">
            <v>JF</v>
          </cell>
          <cell r="K363" t="str">
            <v>M1643</v>
          </cell>
          <cell r="L363" t="str">
            <v>PC</v>
          </cell>
          <cell r="N363">
            <v>0</v>
          </cell>
          <cell r="O363">
            <v>0</v>
          </cell>
          <cell r="Q363">
            <v>0</v>
          </cell>
          <cell r="R363">
            <v>0</v>
          </cell>
          <cell r="T363" t="str">
            <v>2A</v>
          </cell>
          <cell r="U363" t="str">
            <v>M59</v>
          </cell>
          <cell r="V363" t="str">
            <v>I</v>
          </cell>
          <cell r="X363" t="str">
            <v>X</v>
          </cell>
          <cell r="Y363">
            <v>60</v>
          </cell>
          <cell r="Z363">
            <v>5</v>
          </cell>
          <cell r="AA363" t="str">
            <v>PD</v>
          </cell>
          <cell r="AB363">
            <v>3100</v>
          </cell>
          <cell r="AC363">
            <v>400</v>
          </cell>
          <cell r="AD363" t="str">
            <v>WB</v>
          </cell>
          <cell r="AE363">
            <v>1</v>
          </cell>
          <cell r="AF363">
            <v>0</v>
          </cell>
          <cell r="AG363">
            <v>20050507</v>
          </cell>
          <cell r="AJ363">
            <v>400</v>
          </cell>
          <cell r="AK363">
            <v>1240000</v>
          </cell>
          <cell r="AL363">
            <v>0</v>
          </cell>
          <cell r="AM363">
            <v>0</v>
          </cell>
          <cell r="AN363">
            <v>400</v>
          </cell>
          <cell r="AO363">
            <v>0</v>
          </cell>
          <cell r="AP363">
            <v>0</v>
          </cell>
          <cell r="AQ363">
            <v>0</v>
          </cell>
          <cell r="AR363">
            <v>0</v>
          </cell>
          <cell r="AS363">
            <v>2600</v>
          </cell>
          <cell r="AT363">
            <v>2015</v>
          </cell>
          <cell r="AU363">
            <v>0</v>
          </cell>
          <cell r="AV363">
            <v>0</v>
          </cell>
          <cell r="AZ363">
            <v>0</v>
          </cell>
          <cell r="BA363">
            <v>0</v>
          </cell>
          <cell r="BB363">
            <v>0</v>
          </cell>
          <cell r="BC363">
            <v>20050302</v>
          </cell>
          <cell r="BD363" t="str">
            <v>ロット制約品</v>
          </cell>
          <cell r="BE363" t="str">
            <v>MPX1034</v>
          </cell>
          <cell r="BG363" t="str">
            <v>ﾌｨﾙﾀﾓｼﾞｭｰﾙ               FILTER</v>
          </cell>
          <cell r="BH363" t="str">
            <v>PLC COEXISTENCE FILTER LPF=7MHZ BPF=7.85-12.85MHZ HPF=14MHZ R4-1=HHLH</v>
          </cell>
          <cell r="BI363">
            <v>20050521</v>
          </cell>
          <cell r="BJ363" t="str">
            <v>I</v>
          </cell>
          <cell r="BK363" t="str">
            <v>J</v>
          </cell>
          <cell r="BM363">
            <v>0</v>
          </cell>
        </row>
        <row r="364">
          <cell r="B364" t="str">
            <v>758R935</v>
          </cell>
          <cell r="C364">
            <v>1710</v>
          </cell>
          <cell r="D364" t="str">
            <v>S2G</v>
          </cell>
          <cell r="F364">
            <v>0</v>
          </cell>
          <cell r="G364">
            <v>25</v>
          </cell>
          <cell r="H364" t="str">
            <v>ZDF</v>
          </cell>
          <cell r="I364" t="str">
            <v>W</v>
          </cell>
          <cell r="J364" t="str">
            <v>JF</v>
          </cell>
          <cell r="K364" t="str">
            <v>M1643</v>
          </cell>
          <cell r="L364" t="str">
            <v>PC</v>
          </cell>
          <cell r="N364">
            <v>0</v>
          </cell>
          <cell r="O364">
            <v>0</v>
          </cell>
          <cell r="Q364">
            <v>0</v>
          </cell>
          <cell r="R364">
            <v>0</v>
          </cell>
          <cell r="T364" t="str">
            <v>2A</v>
          </cell>
          <cell r="U364" t="str">
            <v>M59</v>
          </cell>
          <cell r="V364" t="str">
            <v>I</v>
          </cell>
          <cell r="X364" t="str">
            <v>X</v>
          </cell>
          <cell r="Y364">
            <v>60</v>
          </cell>
          <cell r="Z364">
            <v>5</v>
          </cell>
          <cell r="AA364" t="str">
            <v>PD</v>
          </cell>
          <cell r="AB364">
            <v>3100</v>
          </cell>
          <cell r="AC364">
            <v>400</v>
          </cell>
          <cell r="AD364" t="str">
            <v>WB</v>
          </cell>
          <cell r="AE364">
            <v>1</v>
          </cell>
          <cell r="AF364">
            <v>0</v>
          </cell>
          <cell r="AG364">
            <v>20050507</v>
          </cell>
          <cell r="AJ364">
            <v>400</v>
          </cell>
          <cell r="AK364">
            <v>1240000</v>
          </cell>
          <cell r="AL364">
            <v>0</v>
          </cell>
          <cell r="AM364">
            <v>0</v>
          </cell>
          <cell r="AN364">
            <v>400</v>
          </cell>
          <cell r="AO364">
            <v>0</v>
          </cell>
          <cell r="AP364">
            <v>0</v>
          </cell>
          <cell r="AQ364">
            <v>0</v>
          </cell>
          <cell r="AR364">
            <v>0</v>
          </cell>
          <cell r="AS364">
            <v>2800</v>
          </cell>
          <cell r="AT364">
            <v>2559</v>
          </cell>
          <cell r="AU364">
            <v>0</v>
          </cell>
          <cell r="AV364">
            <v>0</v>
          </cell>
          <cell r="AZ364">
            <v>0</v>
          </cell>
          <cell r="BA364">
            <v>0</v>
          </cell>
          <cell r="BB364">
            <v>0</v>
          </cell>
          <cell r="BC364">
            <v>20050302</v>
          </cell>
          <cell r="BD364" t="str">
            <v>ロット制約品</v>
          </cell>
          <cell r="BE364" t="str">
            <v>MPX1033</v>
          </cell>
          <cell r="BG364" t="str">
            <v>ﾌｨﾙﾀﾓｼﾞｭｰﾙ               FILTER</v>
          </cell>
          <cell r="BH364" t="str">
            <v>PLC COEX. FILTER MODE1/2/3 LPF=11.75MHZBPF=14.65-21.4MHZ HPF=25.65MHZ R4-1=HHHL</v>
          </cell>
          <cell r="BI364">
            <v>20050521</v>
          </cell>
          <cell r="BJ364" t="str">
            <v>I</v>
          </cell>
          <cell r="BK364" t="str">
            <v>J</v>
          </cell>
          <cell r="BM364">
            <v>0</v>
          </cell>
        </row>
        <row r="365">
          <cell r="B365" t="str">
            <v>765T434</v>
          </cell>
          <cell r="C365">
            <v>1710</v>
          </cell>
          <cell r="D365" t="str">
            <v>S2G</v>
          </cell>
          <cell r="F365">
            <v>0</v>
          </cell>
          <cell r="G365">
            <v>21</v>
          </cell>
          <cell r="H365" t="str">
            <v>ZDF</v>
          </cell>
          <cell r="I365" t="str">
            <v>H</v>
          </cell>
          <cell r="J365" t="str">
            <v>JF</v>
          </cell>
          <cell r="L365" t="str">
            <v>PC</v>
          </cell>
          <cell r="N365">
            <v>0</v>
          </cell>
          <cell r="O365">
            <v>0</v>
          </cell>
          <cell r="Q365">
            <v>0</v>
          </cell>
          <cell r="R365">
            <v>0</v>
          </cell>
          <cell r="T365" t="str">
            <v>2C</v>
          </cell>
          <cell r="U365" t="str">
            <v>M63</v>
          </cell>
          <cell r="V365" t="str">
            <v>I</v>
          </cell>
          <cell r="Y365">
            <v>90</v>
          </cell>
          <cell r="Z365">
            <v>5</v>
          </cell>
          <cell r="AA365" t="str">
            <v>X0</v>
          </cell>
          <cell r="AB365">
            <v>98</v>
          </cell>
          <cell r="AC365">
            <v>1000</v>
          </cell>
          <cell r="AD365" t="str">
            <v>WB</v>
          </cell>
          <cell r="AE365">
            <v>1000</v>
          </cell>
          <cell r="AF365">
            <v>0</v>
          </cell>
          <cell r="AG365">
            <v>0</v>
          </cell>
          <cell r="AJ365">
            <v>0</v>
          </cell>
          <cell r="AK365">
            <v>0</v>
          </cell>
          <cell r="AL365">
            <v>0</v>
          </cell>
          <cell r="AM365">
            <v>0</v>
          </cell>
          <cell r="AN365">
            <v>0</v>
          </cell>
          <cell r="AO365">
            <v>0</v>
          </cell>
          <cell r="AP365">
            <v>0</v>
          </cell>
          <cell r="AQ365">
            <v>0</v>
          </cell>
          <cell r="AR365">
            <v>0</v>
          </cell>
          <cell r="AS365">
            <v>0</v>
          </cell>
          <cell r="AT365">
            <v>0</v>
          </cell>
          <cell r="AU365">
            <v>0</v>
          </cell>
          <cell r="AV365">
            <v>0</v>
          </cell>
          <cell r="AZ365">
            <v>0</v>
          </cell>
          <cell r="BA365">
            <v>0</v>
          </cell>
          <cell r="BB365">
            <v>0</v>
          </cell>
          <cell r="BC365">
            <v>20041201</v>
          </cell>
          <cell r="BD365" t="str">
            <v>購入倉庫品</v>
          </cell>
          <cell r="BE365" t="str">
            <v>DSO751SV 80MHZ 50PPM[PLC]</v>
          </cell>
          <cell r="BG365" t="str">
            <v>ｽｲｼｮｳﾊｯｼﾝｷ               CRYSTAL-GEN</v>
          </cell>
          <cell r="BH365" t="str">
            <v>PLC200Mｲｶﾞｲ ｼﾖｳｷﾝｼ 3.3V 80.0000MHZ +-50PPM</v>
          </cell>
          <cell r="BI365">
            <v>20050521</v>
          </cell>
          <cell r="BJ365" t="str">
            <v>I</v>
          </cell>
          <cell r="BK365" t="str">
            <v>J</v>
          </cell>
          <cell r="BM365">
            <v>0</v>
          </cell>
        </row>
        <row r="366">
          <cell r="B366" t="str">
            <v>765T435</v>
          </cell>
          <cell r="C366">
            <v>1710</v>
          </cell>
          <cell r="D366" t="str">
            <v>S2G</v>
          </cell>
          <cell r="F366">
            <v>0</v>
          </cell>
          <cell r="G366">
            <v>21</v>
          </cell>
          <cell r="H366" t="str">
            <v>ZDF</v>
          </cell>
          <cell r="I366" t="str">
            <v>H</v>
          </cell>
          <cell r="J366" t="str">
            <v>JF</v>
          </cell>
          <cell r="L366" t="str">
            <v>PC</v>
          </cell>
          <cell r="N366">
            <v>0</v>
          </cell>
          <cell r="O366">
            <v>0</v>
          </cell>
          <cell r="Q366">
            <v>0</v>
          </cell>
          <cell r="R366">
            <v>0</v>
          </cell>
          <cell r="T366" t="str">
            <v>2C</v>
          </cell>
          <cell r="U366" t="str">
            <v>M63</v>
          </cell>
          <cell r="V366" t="str">
            <v>I</v>
          </cell>
          <cell r="Y366">
            <v>90</v>
          </cell>
          <cell r="Z366">
            <v>5</v>
          </cell>
          <cell r="AA366" t="str">
            <v>X0</v>
          </cell>
          <cell r="AB366">
            <v>89</v>
          </cell>
          <cell r="AC366">
            <v>1000</v>
          </cell>
          <cell r="AD366" t="str">
            <v>WB</v>
          </cell>
          <cell r="AE366">
            <v>1000</v>
          </cell>
          <cell r="AF366">
            <v>0</v>
          </cell>
          <cell r="AG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Z366">
            <v>0</v>
          </cell>
          <cell r="BA366">
            <v>0</v>
          </cell>
          <cell r="BB366">
            <v>0</v>
          </cell>
          <cell r="BC366">
            <v>20041201</v>
          </cell>
          <cell r="BD366" t="str">
            <v>購入倉庫品</v>
          </cell>
          <cell r="BE366" t="str">
            <v>DSO751SV 25MHZ 50PPM[PLC]</v>
          </cell>
          <cell r="BG366" t="str">
            <v>ｽｲｼｮｳﾊｯｼﾝｷ               XTAL</v>
          </cell>
          <cell r="BH366" t="str">
            <v>PLC200Mｲｶﾞｲ ｼﾖｳｷﾝｼ 3.3V 25.0000MHZ  +-50PPM</v>
          </cell>
          <cell r="BI366">
            <v>20050521</v>
          </cell>
          <cell r="BJ366" t="str">
            <v>I</v>
          </cell>
          <cell r="BK366" t="str">
            <v>J</v>
          </cell>
          <cell r="BM366">
            <v>0</v>
          </cell>
        </row>
        <row r="367">
          <cell r="B367" t="str">
            <v>765V230</v>
          </cell>
          <cell r="C367">
            <v>1710</v>
          </cell>
          <cell r="D367" t="str">
            <v>S2G</v>
          </cell>
          <cell r="F367">
            <v>0</v>
          </cell>
          <cell r="G367">
            <v>21</v>
          </cell>
          <cell r="H367" t="str">
            <v>ZDF</v>
          </cell>
          <cell r="I367" t="str">
            <v>M</v>
          </cell>
          <cell r="J367" t="str">
            <v>JF</v>
          </cell>
          <cell r="L367" t="str">
            <v>PC</v>
          </cell>
          <cell r="N367">
            <v>0</v>
          </cell>
          <cell r="O367">
            <v>0</v>
          </cell>
          <cell r="Q367">
            <v>0</v>
          </cell>
          <cell r="R367">
            <v>0</v>
          </cell>
          <cell r="T367" t="str">
            <v>2C</v>
          </cell>
          <cell r="U367" t="str">
            <v>M63</v>
          </cell>
          <cell r="V367" t="str">
            <v>I</v>
          </cell>
          <cell r="Y367">
            <v>60</v>
          </cell>
          <cell r="Z367">
            <v>5</v>
          </cell>
          <cell r="AA367" t="str">
            <v>X0</v>
          </cell>
          <cell r="AB367">
            <v>250</v>
          </cell>
          <cell r="AC367">
            <v>0</v>
          </cell>
          <cell r="AD367" t="str">
            <v>WB</v>
          </cell>
          <cell r="AE367">
            <v>0</v>
          </cell>
          <cell r="AF367">
            <v>0</v>
          </cell>
          <cell r="AG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Z367">
            <v>0</v>
          </cell>
          <cell r="BA367">
            <v>0</v>
          </cell>
          <cell r="BB367">
            <v>0</v>
          </cell>
          <cell r="BC367">
            <v>20041201</v>
          </cell>
          <cell r="BD367" t="str">
            <v>購入倉庫品</v>
          </cell>
          <cell r="BE367" t="str">
            <v>SMD-49 10MHZ 50PPM[PLC]</v>
          </cell>
          <cell r="BG367" t="str">
            <v>ｽｲｼｮｳｼﾝﾄﾞｳｼ              QUARTS-OSC</v>
          </cell>
          <cell r="BH367" t="str">
            <v>PLC200Mｲｶﾞｲ ｼﾖｳｷﾝｼ 10MHZ 50PPM</v>
          </cell>
          <cell r="BI367">
            <v>20050521</v>
          </cell>
          <cell r="BJ367" t="str">
            <v>I</v>
          </cell>
          <cell r="BK367" t="str">
            <v>J</v>
          </cell>
          <cell r="BM367">
            <v>0</v>
          </cell>
        </row>
        <row r="368">
          <cell r="B368" t="str">
            <v>765V231</v>
          </cell>
          <cell r="C368">
            <v>1710</v>
          </cell>
          <cell r="D368" t="str">
            <v>S2G</v>
          </cell>
          <cell r="F368">
            <v>0</v>
          </cell>
          <cell r="G368">
            <v>21</v>
          </cell>
          <cell r="H368" t="str">
            <v>ZDF</v>
          </cell>
          <cell r="I368" t="str">
            <v>M</v>
          </cell>
          <cell r="J368" t="str">
            <v>JF</v>
          </cell>
          <cell r="L368" t="str">
            <v>PC</v>
          </cell>
          <cell r="N368">
            <v>0</v>
          </cell>
          <cell r="O368">
            <v>0</v>
          </cell>
          <cell r="Q368">
            <v>0</v>
          </cell>
          <cell r="R368">
            <v>0</v>
          </cell>
          <cell r="T368" t="str">
            <v>2C</v>
          </cell>
          <cell r="U368" t="str">
            <v>M63</v>
          </cell>
          <cell r="V368" t="str">
            <v>I</v>
          </cell>
          <cell r="Y368">
            <v>60</v>
          </cell>
          <cell r="Z368">
            <v>5</v>
          </cell>
          <cell r="AA368" t="str">
            <v>X0</v>
          </cell>
          <cell r="AB368">
            <v>250</v>
          </cell>
          <cell r="AC368">
            <v>0</v>
          </cell>
          <cell r="AD368" t="str">
            <v>WB</v>
          </cell>
          <cell r="AE368">
            <v>0</v>
          </cell>
          <cell r="AF368">
            <v>0</v>
          </cell>
          <cell r="AG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Z368">
            <v>0</v>
          </cell>
          <cell r="BA368">
            <v>0</v>
          </cell>
          <cell r="BB368">
            <v>0</v>
          </cell>
          <cell r="BC368">
            <v>20041201</v>
          </cell>
          <cell r="BD368" t="str">
            <v>購入倉庫品</v>
          </cell>
          <cell r="BE368" t="str">
            <v>SMD-49 25MHZ 50PPM[PLC]</v>
          </cell>
          <cell r="BG368" t="str">
            <v>ｽｲｼｮｳｼﾝﾄﾞｳｼ              QUARTS-OSC</v>
          </cell>
          <cell r="BH368" t="str">
            <v>PLC200Mｲｶﾞｲ ｼﾖｳｷﾝｼ 25MHZ 50PPM</v>
          </cell>
          <cell r="BI368">
            <v>20050521</v>
          </cell>
          <cell r="BJ368" t="str">
            <v>I</v>
          </cell>
          <cell r="BK368" t="str">
            <v>J</v>
          </cell>
          <cell r="BM368">
            <v>0</v>
          </cell>
        </row>
        <row r="369">
          <cell r="B369" t="str">
            <v>771QK31</v>
          </cell>
          <cell r="C369">
            <v>1710</v>
          </cell>
          <cell r="D369" t="str">
            <v>S2G</v>
          </cell>
          <cell r="F369">
            <v>0</v>
          </cell>
          <cell r="G369">
            <v>21</v>
          </cell>
          <cell r="H369" t="str">
            <v>ZDF</v>
          </cell>
          <cell r="I369" t="str">
            <v>W</v>
          </cell>
          <cell r="J369" t="str">
            <v>JF</v>
          </cell>
          <cell r="L369" t="str">
            <v>PC</v>
          </cell>
          <cell r="N369">
            <v>0</v>
          </cell>
          <cell r="O369">
            <v>0</v>
          </cell>
          <cell r="Q369">
            <v>0</v>
          </cell>
          <cell r="R369">
            <v>0</v>
          </cell>
          <cell r="T369" t="str">
            <v>2A</v>
          </cell>
          <cell r="U369" t="str">
            <v>K29</v>
          </cell>
          <cell r="V369" t="str">
            <v>I</v>
          </cell>
          <cell r="Y369">
            <v>60</v>
          </cell>
          <cell r="Z369">
            <v>5</v>
          </cell>
          <cell r="AA369" t="str">
            <v>X0</v>
          </cell>
          <cell r="AB369">
            <v>14</v>
          </cell>
          <cell r="AC369">
            <v>1400</v>
          </cell>
          <cell r="AD369" t="str">
            <v>WB</v>
          </cell>
          <cell r="AE369">
            <v>280</v>
          </cell>
          <cell r="AF369">
            <v>0</v>
          </cell>
          <cell r="AG369">
            <v>0</v>
          </cell>
          <cell r="AJ369">
            <v>0</v>
          </cell>
          <cell r="AK369">
            <v>0</v>
          </cell>
          <cell r="AL369">
            <v>0</v>
          </cell>
          <cell r="AM369">
            <v>0</v>
          </cell>
          <cell r="AN369">
            <v>0</v>
          </cell>
          <cell r="AO369">
            <v>0</v>
          </cell>
          <cell r="AP369">
            <v>0</v>
          </cell>
          <cell r="AQ369">
            <v>0</v>
          </cell>
          <cell r="AR369">
            <v>0</v>
          </cell>
          <cell r="AS369">
            <v>0</v>
          </cell>
          <cell r="AT369">
            <v>0</v>
          </cell>
          <cell r="AU369">
            <v>0</v>
          </cell>
          <cell r="AV369">
            <v>0</v>
          </cell>
          <cell r="AZ369">
            <v>0</v>
          </cell>
          <cell r="BA369">
            <v>0</v>
          </cell>
          <cell r="BB369">
            <v>0</v>
          </cell>
          <cell r="BC369">
            <v>20041201</v>
          </cell>
          <cell r="BD369" t="str">
            <v>購入倉庫品</v>
          </cell>
          <cell r="BE369" t="str">
            <v>67968-002[PLC]</v>
          </cell>
          <cell r="BG369" t="str">
            <v>ｺﾈｸﾀ                     CONN</v>
          </cell>
          <cell r="BH369" t="str">
            <v>PLC200Mｲｶﾞｲ ｼﾖｳｷﾝｼ RJ-11ｺﾈｸﾀ</v>
          </cell>
          <cell r="BI369">
            <v>20050521</v>
          </cell>
          <cell r="BJ369" t="str">
            <v>I</v>
          </cell>
          <cell r="BK369" t="str">
            <v>J</v>
          </cell>
          <cell r="BM369">
            <v>0</v>
          </cell>
        </row>
        <row r="370">
          <cell r="B370" t="str">
            <v>771QK32</v>
          </cell>
          <cell r="C370">
            <v>1710</v>
          </cell>
          <cell r="D370" t="str">
            <v>S2G</v>
          </cell>
          <cell r="F370">
            <v>0</v>
          </cell>
          <cell r="G370">
            <v>21</v>
          </cell>
          <cell r="H370" t="str">
            <v>ZDF</v>
          </cell>
          <cell r="I370" t="str">
            <v>H</v>
          </cell>
          <cell r="J370" t="str">
            <v>JF</v>
          </cell>
          <cell r="L370" t="str">
            <v>PC</v>
          </cell>
          <cell r="N370">
            <v>0</v>
          </cell>
          <cell r="O370">
            <v>0</v>
          </cell>
          <cell r="Q370">
            <v>0</v>
          </cell>
          <cell r="R370">
            <v>0</v>
          </cell>
          <cell r="T370" t="str">
            <v>2A</v>
          </cell>
          <cell r="U370" t="str">
            <v>K2A</v>
          </cell>
          <cell r="V370" t="str">
            <v>I</v>
          </cell>
          <cell r="Y370">
            <v>60</v>
          </cell>
          <cell r="Z370">
            <v>5</v>
          </cell>
          <cell r="AA370" t="str">
            <v>X0</v>
          </cell>
          <cell r="AB370">
            <v>69.3</v>
          </cell>
          <cell r="AC370">
            <v>1</v>
          </cell>
          <cell r="AD370" t="str">
            <v>WB</v>
          </cell>
          <cell r="AE370">
            <v>1</v>
          </cell>
          <cell r="AF370">
            <v>0</v>
          </cell>
          <cell r="AG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Z370">
            <v>0</v>
          </cell>
          <cell r="BA370">
            <v>0</v>
          </cell>
          <cell r="BB370">
            <v>0</v>
          </cell>
          <cell r="BC370">
            <v>20041201</v>
          </cell>
          <cell r="BD370" t="str">
            <v>購入倉庫品</v>
          </cell>
          <cell r="BE370" t="str">
            <v>RDEG1-9SE1(50)[PLC]</v>
          </cell>
          <cell r="BG370" t="str">
            <v>ｺﾈｸﾀ                     CONN</v>
          </cell>
          <cell r="BH370" t="str">
            <v>PLCｲｶﾞｲ ｼﾖｳｷﾝｼD-SUB9PINﾒｽ ﾗｲﾄｱﾝｸﾞﾙ ｺｶﾞﾀ ﾛｯｸﾈｼﾞｱﾄﾂﾞｹ(M2.6) PWB(1.6T)ﾛｯｸﾋﾟﾝPBFREE</v>
          </cell>
          <cell r="BI370">
            <v>20050521</v>
          </cell>
          <cell r="BJ370" t="str">
            <v>I</v>
          </cell>
          <cell r="BK370" t="str">
            <v>J</v>
          </cell>
          <cell r="BM370">
            <v>0</v>
          </cell>
        </row>
        <row r="371">
          <cell r="B371" t="str">
            <v>771QK33</v>
          </cell>
          <cell r="C371">
            <v>1710</v>
          </cell>
          <cell r="D371" t="str">
            <v>S2G</v>
          </cell>
          <cell r="F371">
            <v>0</v>
          </cell>
          <cell r="G371">
            <v>21</v>
          </cell>
          <cell r="H371" t="str">
            <v>ZDF</v>
          </cell>
          <cell r="I371" t="str">
            <v>H</v>
          </cell>
          <cell r="J371" t="str">
            <v>JF</v>
          </cell>
          <cell r="L371" t="str">
            <v>PC</v>
          </cell>
          <cell r="N371">
            <v>0</v>
          </cell>
          <cell r="O371">
            <v>0</v>
          </cell>
          <cell r="Q371">
            <v>0</v>
          </cell>
          <cell r="R371">
            <v>0</v>
          </cell>
          <cell r="T371" t="str">
            <v>2A</v>
          </cell>
          <cell r="U371" t="str">
            <v>K21</v>
          </cell>
          <cell r="V371" t="str">
            <v>I</v>
          </cell>
          <cell r="Y371">
            <v>300</v>
          </cell>
          <cell r="Z371">
            <v>5</v>
          </cell>
          <cell r="AA371" t="str">
            <v>X0</v>
          </cell>
          <cell r="AB371">
            <v>11.6</v>
          </cell>
          <cell r="AC371">
            <v>100</v>
          </cell>
          <cell r="AD371" t="str">
            <v>WB</v>
          </cell>
          <cell r="AE371">
            <v>100</v>
          </cell>
          <cell r="AF371">
            <v>0</v>
          </cell>
          <cell r="AG371">
            <v>0</v>
          </cell>
          <cell r="AJ371">
            <v>0</v>
          </cell>
          <cell r="AK371">
            <v>0</v>
          </cell>
          <cell r="AL371">
            <v>0</v>
          </cell>
          <cell r="AM371">
            <v>0</v>
          </cell>
          <cell r="AN371">
            <v>0</v>
          </cell>
          <cell r="AO371">
            <v>0</v>
          </cell>
          <cell r="AP371">
            <v>0</v>
          </cell>
          <cell r="AQ371">
            <v>0</v>
          </cell>
          <cell r="AR371">
            <v>0</v>
          </cell>
          <cell r="AS371">
            <v>0</v>
          </cell>
          <cell r="AT371">
            <v>0</v>
          </cell>
          <cell r="AU371">
            <v>0</v>
          </cell>
          <cell r="AV371">
            <v>0</v>
          </cell>
          <cell r="AZ371">
            <v>0</v>
          </cell>
          <cell r="BA371">
            <v>0</v>
          </cell>
          <cell r="BB371">
            <v>0</v>
          </cell>
          <cell r="BC371">
            <v>20041201</v>
          </cell>
          <cell r="BD371" t="str">
            <v>購入倉庫品</v>
          </cell>
          <cell r="BE371" t="str">
            <v>RDG-LNA(4-40)-W1(01)[P]</v>
          </cell>
          <cell r="BG371" t="str">
            <v>ｺﾈｸﾀ ﾌｿﾞｸﾋﾝ              CONN-SCREW</v>
          </cell>
          <cell r="BH371" t="str">
            <v>PLCｲｶﾞｲ ｼﾖｳｷﾝｼ ｶﾝｺﾞｳﾛｯｸﾈｼﾞD-SUBﾖｳ ｲﾝﾁﾈｼﾞ(M2.6)ﾛｯｶｸ ﾜｯｼｬ1ﾏｲ(ﾊﾟﾈﾙ0.8-1.2MM) 2ｺ1ｸﾐ</v>
          </cell>
          <cell r="BI371">
            <v>20050521</v>
          </cell>
          <cell r="BJ371" t="str">
            <v>I</v>
          </cell>
          <cell r="BK371" t="str">
            <v>J</v>
          </cell>
          <cell r="BM371">
            <v>0</v>
          </cell>
        </row>
        <row r="372">
          <cell r="B372" t="str">
            <v>771QK34</v>
          </cell>
          <cell r="C372">
            <v>1710</v>
          </cell>
          <cell r="D372" t="str">
            <v>S2G</v>
          </cell>
          <cell r="F372">
            <v>0</v>
          </cell>
          <cell r="G372">
            <v>21</v>
          </cell>
          <cell r="H372" t="str">
            <v>ZDF</v>
          </cell>
          <cell r="I372" t="str">
            <v>M</v>
          </cell>
          <cell r="J372" t="str">
            <v>JF</v>
          </cell>
          <cell r="L372" t="str">
            <v>PC</v>
          </cell>
          <cell r="N372">
            <v>0</v>
          </cell>
          <cell r="O372">
            <v>0</v>
          </cell>
          <cell r="Q372">
            <v>0</v>
          </cell>
          <cell r="R372">
            <v>0</v>
          </cell>
          <cell r="T372" t="str">
            <v>2A</v>
          </cell>
          <cell r="U372" t="str">
            <v>K29</v>
          </cell>
          <cell r="V372" t="str">
            <v>I</v>
          </cell>
          <cell r="Y372">
            <v>45</v>
          </cell>
          <cell r="Z372">
            <v>5</v>
          </cell>
          <cell r="AA372" t="str">
            <v>X0</v>
          </cell>
          <cell r="AB372">
            <v>400</v>
          </cell>
          <cell r="AC372">
            <v>1</v>
          </cell>
          <cell r="AD372" t="str">
            <v>WB</v>
          </cell>
          <cell r="AE372">
            <v>1</v>
          </cell>
          <cell r="AF372">
            <v>0</v>
          </cell>
          <cell r="AG372">
            <v>0</v>
          </cell>
          <cell r="AJ372">
            <v>0</v>
          </cell>
          <cell r="AK372">
            <v>0</v>
          </cell>
          <cell r="AL372">
            <v>0</v>
          </cell>
          <cell r="AM372">
            <v>0</v>
          </cell>
          <cell r="AN372">
            <v>0</v>
          </cell>
          <cell r="AO372">
            <v>0</v>
          </cell>
          <cell r="AP372">
            <v>0</v>
          </cell>
          <cell r="AQ372">
            <v>0</v>
          </cell>
          <cell r="AR372">
            <v>0</v>
          </cell>
          <cell r="AS372">
            <v>0</v>
          </cell>
          <cell r="AT372">
            <v>0</v>
          </cell>
          <cell r="AU372">
            <v>0</v>
          </cell>
          <cell r="AV372">
            <v>0</v>
          </cell>
          <cell r="AZ372">
            <v>0</v>
          </cell>
          <cell r="BA372">
            <v>0</v>
          </cell>
          <cell r="BB372">
            <v>0</v>
          </cell>
          <cell r="BC372">
            <v>20041201</v>
          </cell>
          <cell r="BD372" t="str">
            <v>購入倉庫品</v>
          </cell>
          <cell r="BE372" t="str">
            <v>J0011D21B[PLC]</v>
          </cell>
          <cell r="BG372" t="str">
            <v>ｺﾈｸﾀ                     CONN</v>
          </cell>
          <cell r="BH372" t="str">
            <v>PLC200Mｲｶﾞｲ ｼﾖｳｷﾝｼ RJ-45ｼﾞｬｯｸ ﾄﾗﾝｽﾅｲｿﾞｳ</v>
          </cell>
          <cell r="BI372">
            <v>20050521</v>
          </cell>
          <cell r="BJ372" t="str">
            <v>I</v>
          </cell>
          <cell r="BK372" t="str">
            <v>J</v>
          </cell>
          <cell r="BM372">
            <v>0</v>
          </cell>
        </row>
        <row r="373">
          <cell r="B373" t="str">
            <v>771QK35</v>
          </cell>
          <cell r="C373">
            <v>1710</v>
          </cell>
          <cell r="D373" t="str">
            <v>S3D</v>
          </cell>
          <cell r="F373">
            <v>0</v>
          </cell>
          <cell r="G373">
            <v>21</v>
          </cell>
          <cell r="H373" t="str">
            <v>ZDF</v>
          </cell>
          <cell r="I373" t="str">
            <v>Z</v>
          </cell>
          <cell r="J373" t="str">
            <v>DN</v>
          </cell>
          <cell r="L373" t="str">
            <v>PC</v>
          </cell>
          <cell r="N373">
            <v>0</v>
          </cell>
          <cell r="O373">
            <v>0</v>
          </cell>
          <cell r="Q373">
            <v>0</v>
          </cell>
          <cell r="R373">
            <v>0</v>
          </cell>
          <cell r="T373" t="str">
            <v>2A</v>
          </cell>
          <cell r="U373" t="str">
            <v>K21</v>
          </cell>
          <cell r="V373" t="str">
            <v>I</v>
          </cell>
          <cell r="Y373">
            <v>30</v>
          </cell>
          <cell r="Z373">
            <v>5</v>
          </cell>
          <cell r="AA373" t="str">
            <v>PD</v>
          </cell>
          <cell r="AB373">
            <v>11.6</v>
          </cell>
          <cell r="AC373">
            <v>100</v>
          </cell>
          <cell r="AD373" t="str">
            <v>WB</v>
          </cell>
          <cell r="AE373">
            <v>100</v>
          </cell>
          <cell r="AF373">
            <v>0</v>
          </cell>
          <cell r="AG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Z373">
            <v>0</v>
          </cell>
          <cell r="BA373">
            <v>0</v>
          </cell>
          <cell r="BB373">
            <v>0</v>
          </cell>
          <cell r="BC373">
            <v>20041201</v>
          </cell>
          <cell r="BD373" t="str">
            <v>購入倉庫品</v>
          </cell>
          <cell r="BE373" t="str">
            <v>RDG-LNA(4-40)-W1(01)[PLC]</v>
          </cell>
          <cell r="BG373" t="str">
            <v>ｺﾈｸﾀ ﾌｿﾞｸﾋﾝ              CONN-SCREW</v>
          </cell>
          <cell r="BH373" t="str">
            <v>PLCｲｶﾞｲ ｼﾖｳｷﾝｼ ｶﾝｺﾞｳﾛｯｸﾈｼﾞ D-SUBﾖｳ ｲﾝﾁﾈｼﾞ(M2.6)ﾛｯｶｸ ﾜｯｼｬ1ﾏｲ(ﾊﾟﾈﾙ0.8-1.2MM) 2ｺ1ｸﾐ</v>
          </cell>
          <cell r="BI373">
            <v>20050521</v>
          </cell>
          <cell r="BJ373" t="str">
            <v>I</v>
          </cell>
          <cell r="BK373" t="str">
            <v>J</v>
          </cell>
          <cell r="BM373">
            <v>0</v>
          </cell>
        </row>
        <row r="374">
          <cell r="B374" t="str">
            <v>771QL67</v>
          </cell>
          <cell r="C374">
            <v>1710</v>
          </cell>
          <cell r="D374" t="str">
            <v>S2G</v>
          </cell>
          <cell r="F374">
            <v>0</v>
          </cell>
          <cell r="G374">
            <v>25</v>
          </cell>
          <cell r="H374" t="str">
            <v>ZDF</v>
          </cell>
          <cell r="I374" t="str">
            <v>W</v>
          </cell>
          <cell r="J374" t="str">
            <v>JH</v>
          </cell>
          <cell r="K374" t="str">
            <v>M0182</v>
          </cell>
          <cell r="L374" t="str">
            <v>PC</v>
          </cell>
          <cell r="N374">
            <v>0</v>
          </cell>
          <cell r="O374">
            <v>0</v>
          </cell>
          <cell r="Q374">
            <v>0</v>
          </cell>
          <cell r="R374">
            <v>0</v>
          </cell>
          <cell r="S374">
            <v>216224914</v>
          </cell>
          <cell r="T374" t="str">
            <v>2A</v>
          </cell>
          <cell r="U374" t="str">
            <v>K29</v>
          </cell>
          <cell r="V374" t="str">
            <v>I</v>
          </cell>
          <cell r="X374" t="str">
            <v>X</v>
          </cell>
          <cell r="Y374">
            <v>60</v>
          </cell>
          <cell r="Z374">
            <v>5</v>
          </cell>
          <cell r="AA374" t="str">
            <v>PD</v>
          </cell>
          <cell r="AB374">
            <v>14</v>
          </cell>
          <cell r="AC374">
            <v>1400</v>
          </cell>
          <cell r="AD374" t="str">
            <v>WB</v>
          </cell>
          <cell r="AE374">
            <v>280</v>
          </cell>
          <cell r="AF374">
            <v>0</v>
          </cell>
          <cell r="AG374">
            <v>20041123</v>
          </cell>
          <cell r="AJ374">
            <v>2620</v>
          </cell>
          <cell r="AK374">
            <v>36680</v>
          </cell>
          <cell r="AL374">
            <v>2620</v>
          </cell>
          <cell r="AM374">
            <v>0</v>
          </cell>
          <cell r="AN374">
            <v>0</v>
          </cell>
          <cell r="AO374">
            <v>2620</v>
          </cell>
          <cell r="AP374">
            <v>36680</v>
          </cell>
          <cell r="AQ374">
            <v>25</v>
          </cell>
          <cell r="AR374">
            <v>12.5</v>
          </cell>
          <cell r="AS374">
            <v>0</v>
          </cell>
          <cell r="AT374">
            <v>0</v>
          </cell>
          <cell r="AU374">
            <v>0</v>
          </cell>
          <cell r="AV374">
            <v>0</v>
          </cell>
          <cell r="AZ374">
            <v>0</v>
          </cell>
          <cell r="BA374">
            <v>0</v>
          </cell>
          <cell r="BB374">
            <v>0</v>
          </cell>
          <cell r="BC374">
            <v>20041122</v>
          </cell>
          <cell r="BD374" t="str">
            <v>ロット制約品</v>
          </cell>
          <cell r="BE374" t="str">
            <v>67968-002</v>
          </cell>
          <cell r="BG374" t="str">
            <v>ｺﾈｸﾀ                     CONN</v>
          </cell>
          <cell r="BH374" t="str">
            <v>RJ-11ｺﾈｸﾀ</v>
          </cell>
          <cell r="BI374">
            <v>20050521</v>
          </cell>
          <cell r="BJ374" t="str">
            <v>J</v>
          </cell>
          <cell r="BK374" t="str">
            <v>J</v>
          </cell>
          <cell r="BM374">
            <v>0</v>
          </cell>
        </row>
        <row r="375">
          <cell r="B375" t="str">
            <v>771QM33</v>
          </cell>
          <cell r="C375">
            <v>1710</v>
          </cell>
          <cell r="D375" t="str">
            <v>S2G</v>
          </cell>
          <cell r="F375">
            <v>0</v>
          </cell>
          <cell r="G375">
            <v>25</v>
          </cell>
          <cell r="H375" t="str">
            <v>ZDF</v>
          </cell>
          <cell r="I375" t="str">
            <v>H</v>
          </cell>
          <cell r="J375" t="str">
            <v>JH</v>
          </cell>
          <cell r="K375" t="str">
            <v>M0182</v>
          </cell>
          <cell r="L375" t="str">
            <v>PC</v>
          </cell>
          <cell r="N375">
            <v>0</v>
          </cell>
          <cell r="O375">
            <v>0</v>
          </cell>
          <cell r="Q375">
            <v>0</v>
          </cell>
          <cell r="R375">
            <v>0</v>
          </cell>
          <cell r="S375">
            <v>216224501</v>
          </cell>
          <cell r="T375" t="str">
            <v>2A</v>
          </cell>
          <cell r="U375" t="str">
            <v>K21</v>
          </cell>
          <cell r="V375" t="str">
            <v>I</v>
          </cell>
          <cell r="X375" t="str">
            <v>X</v>
          </cell>
          <cell r="Y375">
            <v>30</v>
          </cell>
          <cell r="Z375">
            <v>5</v>
          </cell>
          <cell r="AA375" t="str">
            <v>PD</v>
          </cell>
          <cell r="AB375">
            <v>11.6</v>
          </cell>
          <cell r="AC375">
            <v>100</v>
          </cell>
          <cell r="AD375" t="str">
            <v>WB</v>
          </cell>
          <cell r="AE375">
            <v>100</v>
          </cell>
          <cell r="AF375">
            <v>0</v>
          </cell>
          <cell r="AG375">
            <v>20050514</v>
          </cell>
          <cell r="AJ375">
            <v>614</v>
          </cell>
          <cell r="AK375">
            <v>7122</v>
          </cell>
          <cell r="AL375">
            <v>614</v>
          </cell>
          <cell r="AM375">
            <v>0</v>
          </cell>
          <cell r="AN375">
            <v>0</v>
          </cell>
          <cell r="AO375">
            <v>614</v>
          </cell>
          <cell r="AP375">
            <v>7122</v>
          </cell>
          <cell r="AQ375">
            <v>1181</v>
          </cell>
          <cell r="AR375">
            <v>590.5</v>
          </cell>
          <cell r="AS375">
            <v>1600</v>
          </cell>
          <cell r="AT375">
            <v>128</v>
          </cell>
          <cell r="AU375">
            <v>0</v>
          </cell>
          <cell r="AV375">
            <v>0</v>
          </cell>
          <cell r="AZ375">
            <v>0</v>
          </cell>
          <cell r="BA375">
            <v>0</v>
          </cell>
          <cell r="BB375">
            <v>0</v>
          </cell>
          <cell r="BC375">
            <v>20041122</v>
          </cell>
          <cell r="BD375" t="str">
            <v>ロット制約品</v>
          </cell>
          <cell r="BE375" t="str">
            <v>RDG-LNA(4-40)-W1(01)</v>
          </cell>
          <cell r="BG375" t="str">
            <v>ｺﾈｸﾀ ﾌｿﾞｸﾋﾝ              CONN-SCREW</v>
          </cell>
          <cell r="BH375" t="str">
            <v>ｶﾝｺﾞｳﾛｯｸﾈｼﾞ D-SUBﾖｳ ｲﾝﾁﾈｼﾞ(ﾄﾘﾂｹM2.6) ﾛｯｶｸ ﾆｯｹﾙﾒｯｷ ﾜｯｼｬ1ﾏｲ(ﾊﾟﾈﾙ0.8-1.2MM) 2ｺ1ｸﾐ</v>
          </cell>
          <cell r="BI375">
            <v>20050521</v>
          </cell>
          <cell r="BJ375" t="str">
            <v>J</v>
          </cell>
          <cell r="BK375" t="str">
            <v>J</v>
          </cell>
          <cell r="BM375">
            <v>0</v>
          </cell>
        </row>
        <row r="376">
          <cell r="B376" t="str">
            <v>775QQ59</v>
          </cell>
          <cell r="C376">
            <v>1710</v>
          </cell>
          <cell r="D376" t="str">
            <v>S2G</v>
          </cell>
          <cell r="F376">
            <v>0</v>
          </cell>
          <cell r="G376">
            <v>21</v>
          </cell>
          <cell r="H376" t="str">
            <v>ZDF</v>
          </cell>
          <cell r="I376" t="str">
            <v>H</v>
          </cell>
          <cell r="J376" t="str">
            <v>JF</v>
          </cell>
          <cell r="L376" t="str">
            <v>PC</v>
          </cell>
          <cell r="N376">
            <v>0</v>
          </cell>
          <cell r="O376">
            <v>0</v>
          </cell>
          <cell r="Q376">
            <v>0</v>
          </cell>
          <cell r="R376">
            <v>0</v>
          </cell>
          <cell r="T376" t="str">
            <v>2A</v>
          </cell>
          <cell r="U376" t="str">
            <v>K24</v>
          </cell>
          <cell r="V376" t="str">
            <v>I</v>
          </cell>
          <cell r="Y376">
            <v>75</v>
          </cell>
          <cell r="Z376">
            <v>5</v>
          </cell>
          <cell r="AA376" t="str">
            <v>X0</v>
          </cell>
          <cell r="AB376">
            <v>410</v>
          </cell>
          <cell r="AC376">
            <v>480</v>
          </cell>
          <cell r="AD376" t="str">
            <v>WB</v>
          </cell>
          <cell r="AE376">
            <v>480</v>
          </cell>
          <cell r="AF376">
            <v>0</v>
          </cell>
          <cell r="AG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Z376">
            <v>0</v>
          </cell>
          <cell r="BA376">
            <v>0</v>
          </cell>
          <cell r="BB376">
            <v>0</v>
          </cell>
          <cell r="BC376">
            <v>20041201</v>
          </cell>
          <cell r="BD376" t="str">
            <v>購入倉庫品</v>
          </cell>
          <cell r="BE376" t="str">
            <v>1367073-2[PLC]</v>
          </cell>
          <cell r="BG376" t="str">
            <v>ｺﾈｸﾀ                     CONN</v>
          </cell>
          <cell r="BH376" t="str">
            <v>PLC200Mｲｶﾞｲ ｼﾖｳｷﾝｼ SFPｶﾞﾀﾋｶﾘﾄﾗﾝｼｰﾊﾞﾖｳｺﾈｸﾀ</v>
          </cell>
          <cell r="BI376">
            <v>20050521</v>
          </cell>
          <cell r="BJ376" t="str">
            <v>I</v>
          </cell>
          <cell r="BK376" t="str">
            <v>J</v>
          </cell>
          <cell r="BM376">
            <v>0</v>
          </cell>
        </row>
        <row r="377">
          <cell r="B377" t="str">
            <v>775QQ60</v>
          </cell>
          <cell r="C377">
            <v>1710</v>
          </cell>
          <cell r="D377" t="str">
            <v>S2G</v>
          </cell>
          <cell r="F377">
            <v>0</v>
          </cell>
          <cell r="G377">
            <v>21</v>
          </cell>
          <cell r="H377" t="str">
            <v>ZDF</v>
          </cell>
          <cell r="I377" t="str">
            <v>H</v>
          </cell>
          <cell r="J377" t="str">
            <v>JF</v>
          </cell>
          <cell r="L377" t="str">
            <v>PC</v>
          </cell>
          <cell r="N377">
            <v>0</v>
          </cell>
          <cell r="O377">
            <v>0</v>
          </cell>
          <cell r="Q377">
            <v>0</v>
          </cell>
          <cell r="R377">
            <v>0</v>
          </cell>
          <cell r="T377" t="str">
            <v>2A</v>
          </cell>
          <cell r="U377" t="str">
            <v>K24</v>
          </cell>
          <cell r="V377" t="str">
            <v>I</v>
          </cell>
          <cell r="Y377">
            <v>30</v>
          </cell>
          <cell r="Z377">
            <v>5</v>
          </cell>
          <cell r="AA377" t="str">
            <v>X0</v>
          </cell>
          <cell r="AB377">
            <v>110</v>
          </cell>
          <cell r="AC377">
            <v>25</v>
          </cell>
          <cell r="AD377" t="str">
            <v>WB</v>
          </cell>
          <cell r="AE377">
            <v>25</v>
          </cell>
          <cell r="AF377">
            <v>0</v>
          </cell>
          <cell r="AG377">
            <v>0</v>
          </cell>
          <cell r="AJ377">
            <v>0</v>
          </cell>
          <cell r="AK377">
            <v>0</v>
          </cell>
          <cell r="AL377">
            <v>0</v>
          </cell>
          <cell r="AM377">
            <v>0</v>
          </cell>
          <cell r="AN377">
            <v>0</v>
          </cell>
          <cell r="AO377">
            <v>0</v>
          </cell>
          <cell r="AP377">
            <v>0</v>
          </cell>
          <cell r="AQ377">
            <v>0</v>
          </cell>
          <cell r="AR377">
            <v>0</v>
          </cell>
          <cell r="AS377">
            <v>0</v>
          </cell>
          <cell r="AT377">
            <v>0</v>
          </cell>
          <cell r="AU377">
            <v>0</v>
          </cell>
          <cell r="AV377">
            <v>0</v>
          </cell>
          <cell r="AZ377">
            <v>0</v>
          </cell>
          <cell r="BA377">
            <v>0</v>
          </cell>
          <cell r="BB377">
            <v>0</v>
          </cell>
          <cell r="BC377">
            <v>20041201</v>
          </cell>
          <cell r="BD377" t="str">
            <v>購入倉庫品</v>
          </cell>
          <cell r="BE377" t="str">
            <v>PI96B30P-1TD20[PLC]</v>
          </cell>
          <cell r="BG377" t="str">
            <v>ﾂ-ﾋﾟ-ｽｺﾈｸﾀ               CONN-DIN</v>
          </cell>
          <cell r="BH377" t="str">
            <v>PLC200Mｲｶﾞｲ ｼﾖｳｷﾝｼ ｷﾝﾒﾂｷ ﾒﾂｷｱﾂ 0.25 ﾐｸﾛﾝ    ﾗｲﾄｱﾝｸﾞﾙ 96P(ﾌｳｺｳ ｼﾖﾘ ﾋﾝ)</v>
          </cell>
          <cell r="BI377">
            <v>20050521</v>
          </cell>
          <cell r="BJ377" t="str">
            <v>I</v>
          </cell>
          <cell r="BK377" t="str">
            <v>J</v>
          </cell>
          <cell r="BM377">
            <v>0</v>
          </cell>
        </row>
        <row r="378">
          <cell r="B378" t="str">
            <v>775QQ61</v>
          </cell>
          <cell r="C378">
            <v>1710</v>
          </cell>
          <cell r="D378" t="str">
            <v>S2G</v>
          </cell>
          <cell r="F378">
            <v>0</v>
          </cell>
          <cell r="G378">
            <v>21</v>
          </cell>
          <cell r="H378" t="str">
            <v>ZDF</v>
          </cell>
          <cell r="I378" t="str">
            <v>H</v>
          </cell>
          <cell r="J378" t="str">
            <v>JF</v>
          </cell>
          <cell r="L378" t="str">
            <v>PC</v>
          </cell>
          <cell r="N378">
            <v>0</v>
          </cell>
          <cell r="O378">
            <v>0</v>
          </cell>
          <cell r="Q378">
            <v>0</v>
          </cell>
          <cell r="R378">
            <v>0</v>
          </cell>
          <cell r="T378" t="str">
            <v>2A</v>
          </cell>
          <cell r="U378" t="str">
            <v>K24</v>
          </cell>
          <cell r="V378" t="str">
            <v>I</v>
          </cell>
          <cell r="Y378">
            <v>30</v>
          </cell>
          <cell r="Z378">
            <v>5</v>
          </cell>
          <cell r="AA378" t="str">
            <v>X0</v>
          </cell>
          <cell r="AB378">
            <v>247</v>
          </cell>
          <cell r="AC378">
            <v>1</v>
          </cell>
          <cell r="AD378" t="str">
            <v>WB</v>
          </cell>
          <cell r="AE378">
            <v>20</v>
          </cell>
          <cell r="AF378">
            <v>0</v>
          </cell>
          <cell r="AG378">
            <v>0</v>
          </cell>
          <cell r="AJ378">
            <v>0</v>
          </cell>
          <cell r="AK378">
            <v>0</v>
          </cell>
          <cell r="AL378">
            <v>0</v>
          </cell>
          <cell r="AM378">
            <v>0</v>
          </cell>
          <cell r="AN378">
            <v>0</v>
          </cell>
          <cell r="AO378">
            <v>0</v>
          </cell>
          <cell r="AP378">
            <v>0</v>
          </cell>
          <cell r="AQ378">
            <v>0</v>
          </cell>
          <cell r="AR378">
            <v>0</v>
          </cell>
          <cell r="AS378">
            <v>0</v>
          </cell>
          <cell r="AT378">
            <v>0</v>
          </cell>
          <cell r="AU378">
            <v>0</v>
          </cell>
          <cell r="AV378">
            <v>0</v>
          </cell>
          <cell r="AZ378">
            <v>0</v>
          </cell>
          <cell r="BA378">
            <v>0</v>
          </cell>
          <cell r="BB378">
            <v>0</v>
          </cell>
          <cell r="BC378">
            <v>20041201</v>
          </cell>
          <cell r="BD378" t="str">
            <v>購入倉庫品</v>
          </cell>
          <cell r="BE378" t="str">
            <v>PI96B30R-1TR20-03[PLC]</v>
          </cell>
          <cell r="BG378" t="str">
            <v>ﾂ-ﾋﾟ-ｽｺﾈｸﾀ               CONN</v>
          </cell>
          <cell r="BH378" t="str">
            <v>PLC200Mｲｶﾞｲ ｼﾖｳｷﾝｼ 96ﾋﾟﾝ ﾋﾟﾂﾁ2.54MM 3ﾚﾂ ﾚｾﾌﾟﾀｸﾙ AUﾒﾂｷ ﾀﾝｼﾌﾞﾅｶﾞｻ3.5MM</v>
          </cell>
          <cell r="BI378">
            <v>20050521</v>
          </cell>
          <cell r="BJ378" t="str">
            <v>I</v>
          </cell>
          <cell r="BK378" t="str">
            <v>J</v>
          </cell>
          <cell r="BM378">
            <v>0</v>
          </cell>
        </row>
        <row r="379">
          <cell r="B379" t="str">
            <v>775QQ62</v>
          </cell>
          <cell r="C379">
            <v>1710</v>
          </cell>
          <cell r="D379" t="str">
            <v>S2G</v>
          </cell>
          <cell r="F379">
            <v>0</v>
          </cell>
          <cell r="G379">
            <v>21</v>
          </cell>
          <cell r="H379" t="str">
            <v>ZDF</v>
          </cell>
          <cell r="I379" t="str">
            <v>T</v>
          </cell>
          <cell r="J379" t="str">
            <v>JF</v>
          </cell>
          <cell r="L379" t="str">
            <v>PC</v>
          </cell>
          <cell r="N379">
            <v>0</v>
          </cell>
          <cell r="O379">
            <v>0</v>
          </cell>
          <cell r="Q379">
            <v>0</v>
          </cell>
          <cell r="R379">
            <v>0</v>
          </cell>
          <cell r="T379" t="str">
            <v>2A</v>
          </cell>
          <cell r="U379" t="str">
            <v>K2A</v>
          </cell>
          <cell r="V379" t="str">
            <v>I</v>
          </cell>
          <cell r="Y379">
            <v>60</v>
          </cell>
          <cell r="Z379">
            <v>5</v>
          </cell>
          <cell r="AA379" t="str">
            <v>X0</v>
          </cell>
          <cell r="AB379">
            <v>281.39999999999998</v>
          </cell>
          <cell r="AC379">
            <v>1</v>
          </cell>
          <cell r="AD379" t="str">
            <v>WB</v>
          </cell>
          <cell r="AE379">
            <v>1</v>
          </cell>
          <cell r="AF379">
            <v>0</v>
          </cell>
          <cell r="AG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Z379">
            <v>0</v>
          </cell>
          <cell r="BA379">
            <v>0</v>
          </cell>
          <cell r="BB379">
            <v>0</v>
          </cell>
          <cell r="BC379">
            <v>20041201</v>
          </cell>
          <cell r="BD379" t="str">
            <v>購入倉庫品</v>
          </cell>
          <cell r="BE379" t="str">
            <v>PI96B30RM-629[PLC]</v>
          </cell>
          <cell r="BG379" t="str">
            <v>ｺﾈｸﾀ                     CONN</v>
          </cell>
          <cell r="BH379" t="str">
            <v>PLC200Mｲｶﾞｲ ｼﾖｳｷﾝｼ ｶｯｾﾝｿｳﾊﾞﾂﾀｲｵｳｺﾈｸﾀ 96PIN</v>
          </cell>
          <cell r="BI379">
            <v>20050521</v>
          </cell>
          <cell r="BJ379" t="str">
            <v>I</v>
          </cell>
          <cell r="BK379" t="str">
            <v>J</v>
          </cell>
          <cell r="BM379">
            <v>0</v>
          </cell>
        </row>
        <row r="380">
          <cell r="B380" t="str">
            <v>775QQ63</v>
          </cell>
          <cell r="C380">
            <v>1710</v>
          </cell>
          <cell r="D380" t="str">
            <v>S2G</v>
          </cell>
          <cell r="F380">
            <v>0</v>
          </cell>
          <cell r="G380">
            <v>21</v>
          </cell>
          <cell r="H380" t="str">
            <v>ZDF</v>
          </cell>
          <cell r="I380" t="str">
            <v>H</v>
          </cell>
          <cell r="J380" t="str">
            <v>JF</v>
          </cell>
          <cell r="L380" t="str">
            <v>PC</v>
          </cell>
          <cell r="N380">
            <v>0</v>
          </cell>
          <cell r="O380">
            <v>0</v>
          </cell>
          <cell r="Q380">
            <v>0</v>
          </cell>
          <cell r="R380">
            <v>0</v>
          </cell>
          <cell r="T380" t="str">
            <v>2A</v>
          </cell>
          <cell r="U380" t="str">
            <v>K2A</v>
          </cell>
          <cell r="V380" t="str">
            <v>I</v>
          </cell>
          <cell r="Y380">
            <v>60</v>
          </cell>
          <cell r="Z380">
            <v>5</v>
          </cell>
          <cell r="AA380" t="str">
            <v>X0</v>
          </cell>
          <cell r="AB380">
            <v>107.1</v>
          </cell>
          <cell r="AC380">
            <v>1</v>
          </cell>
          <cell r="AD380" t="str">
            <v>WB</v>
          </cell>
          <cell r="AE380">
            <v>1</v>
          </cell>
          <cell r="AF380">
            <v>0</v>
          </cell>
          <cell r="AG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Z380">
            <v>0</v>
          </cell>
          <cell r="BA380">
            <v>0</v>
          </cell>
          <cell r="BB380">
            <v>0</v>
          </cell>
          <cell r="BC380">
            <v>20041201</v>
          </cell>
          <cell r="BD380" t="str">
            <v>購入倉庫品</v>
          </cell>
          <cell r="BE380" t="str">
            <v>RDED-9PE1/M2.6(55)[PLC]</v>
          </cell>
          <cell r="BG380" t="str">
            <v>ｺﾈｸﾀ                     CONN</v>
          </cell>
          <cell r="BH380" t="str">
            <v>PLCｲｶﾞｲｼﾖｳｷﾝｼD-SUB9PIN ｵｽ ﾗｲﾄｱﾝｸﾞﾙﾛｯｸﾈｼﾞｱﾄﾂﾞｹ(ﾄﾘﾂｹM2.6)PWB(1.6T)ﾛｯｸﾋﾟﾝﾂｷPBFREE</v>
          </cell>
          <cell r="BI380">
            <v>20050521</v>
          </cell>
          <cell r="BJ380" t="str">
            <v>I</v>
          </cell>
          <cell r="BK380" t="str">
            <v>J</v>
          </cell>
          <cell r="BM380">
            <v>0</v>
          </cell>
        </row>
        <row r="381">
          <cell r="B381" t="str">
            <v>775QQ64</v>
          </cell>
          <cell r="C381">
            <v>1710</v>
          </cell>
          <cell r="D381" t="str">
            <v>S2G</v>
          </cell>
          <cell r="F381">
            <v>0</v>
          </cell>
          <cell r="G381">
            <v>21</v>
          </cell>
          <cell r="H381" t="str">
            <v>ZDF</v>
          </cell>
          <cell r="I381" t="str">
            <v>H</v>
          </cell>
          <cell r="J381" t="str">
            <v>JF</v>
          </cell>
          <cell r="L381" t="str">
            <v>PC</v>
          </cell>
          <cell r="N381">
            <v>0</v>
          </cell>
          <cell r="O381">
            <v>0</v>
          </cell>
          <cell r="Q381">
            <v>0</v>
          </cell>
          <cell r="R381">
            <v>0</v>
          </cell>
          <cell r="T381" t="str">
            <v>2A</v>
          </cell>
          <cell r="U381" t="str">
            <v>K21</v>
          </cell>
          <cell r="V381" t="str">
            <v>I</v>
          </cell>
          <cell r="Y381">
            <v>30</v>
          </cell>
          <cell r="Z381">
            <v>5</v>
          </cell>
          <cell r="AA381" t="str">
            <v>X0</v>
          </cell>
          <cell r="AB381">
            <v>275</v>
          </cell>
          <cell r="AC381">
            <v>0</v>
          </cell>
          <cell r="AD381" t="str">
            <v>WB</v>
          </cell>
          <cell r="AE381">
            <v>0</v>
          </cell>
          <cell r="AF381">
            <v>0</v>
          </cell>
          <cell r="AG381">
            <v>0</v>
          </cell>
          <cell r="AJ381">
            <v>0</v>
          </cell>
          <cell r="AK381">
            <v>0</v>
          </cell>
          <cell r="AL381">
            <v>0</v>
          </cell>
          <cell r="AM381">
            <v>0</v>
          </cell>
          <cell r="AN381">
            <v>0</v>
          </cell>
          <cell r="AO381">
            <v>0</v>
          </cell>
          <cell r="AP381">
            <v>0</v>
          </cell>
          <cell r="AQ381">
            <v>0</v>
          </cell>
          <cell r="AR381">
            <v>0</v>
          </cell>
          <cell r="AS381">
            <v>0</v>
          </cell>
          <cell r="AT381">
            <v>0</v>
          </cell>
          <cell r="AU381">
            <v>0</v>
          </cell>
          <cell r="AV381">
            <v>0</v>
          </cell>
          <cell r="AZ381">
            <v>0</v>
          </cell>
          <cell r="BA381">
            <v>0</v>
          </cell>
          <cell r="BB381">
            <v>0</v>
          </cell>
          <cell r="BC381">
            <v>20041201</v>
          </cell>
          <cell r="BD381" t="str">
            <v>購入倉庫品</v>
          </cell>
          <cell r="BE381" t="str">
            <v>RDED-9P-LNA(4-40)(05)[P]</v>
          </cell>
          <cell r="BG381" t="str">
            <v>ｺﾈｸﾀ                     CONN</v>
          </cell>
          <cell r="BH381" t="str">
            <v>PLC200Mｲｶﾞｲ ｼﾖｳｷﾝｼ DSUB 9ﾋﾟﾝ(ｲﾝﾁ)</v>
          </cell>
          <cell r="BI381">
            <v>20050521</v>
          </cell>
          <cell r="BJ381" t="str">
            <v>I</v>
          </cell>
          <cell r="BK381" t="str">
            <v>J</v>
          </cell>
          <cell r="BM381">
            <v>0</v>
          </cell>
        </row>
        <row r="382">
          <cell r="B382" t="str">
            <v>775QQ65</v>
          </cell>
          <cell r="C382">
            <v>1710</v>
          </cell>
          <cell r="D382" t="str">
            <v>S2G</v>
          </cell>
          <cell r="F382">
            <v>0</v>
          </cell>
          <cell r="G382">
            <v>21</v>
          </cell>
          <cell r="H382" t="str">
            <v>ZDF</v>
          </cell>
          <cell r="I382" t="str">
            <v>W</v>
          </cell>
          <cell r="J382" t="str">
            <v>JF</v>
          </cell>
          <cell r="L382" t="str">
            <v>PC</v>
          </cell>
          <cell r="N382">
            <v>0</v>
          </cell>
          <cell r="O382">
            <v>0</v>
          </cell>
          <cell r="Q382">
            <v>0</v>
          </cell>
          <cell r="R382">
            <v>0</v>
          </cell>
          <cell r="T382" t="str">
            <v>2A</v>
          </cell>
          <cell r="U382" t="str">
            <v>K45</v>
          </cell>
          <cell r="V382" t="str">
            <v>I</v>
          </cell>
          <cell r="Y382">
            <v>45</v>
          </cell>
          <cell r="Z382">
            <v>5</v>
          </cell>
          <cell r="AA382" t="str">
            <v>X0</v>
          </cell>
          <cell r="AB382">
            <v>100</v>
          </cell>
          <cell r="AC382">
            <v>1</v>
          </cell>
          <cell r="AD382" t="str">
            <v>WB</v>
          </cell>
          <cell r="AE382">
            <v>1</v>
          </cell>
          <cell r="AF382">
            <v>0</v>
          </cell>
          <cell r="AG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Z382">
            <v>0</v>
          </cell>
          <cell r="BA382">
            <v>0</v>
          </cell>
          <cell r="BB382">
            <v>0</v>
          </cell>
          <cell r="BC382">
            <v>20041201</v>
          </cell>
          <cell r="BD382" t="str">
            <v>購入倉庫品</v>
          </cell>
          <cell r="BE382" t="str">
            <v>05PM-2.5FJ-1-GG[PLC]</v>
          </cell>
          <cell r="BG382" t="str">
            <v>CON                      CON</v>
          </cell>
          <cell r="BH382" t="str">
            <v>PLC200Mｲｶﾞｲ ｼﾖｳｷﾝｼ</v>
          </cell>
          <cell r="BI382">
            <v>20050521</v>
          </cell>
          <cell r="BJ382" t="str">
            <v>I</v>
          </cell>
          <cell r="BK382" t="str">
            <v>J</v>
          </cell>
          <cell r="BM382">
            <v>0</v>
          </cell>
        </row>
        <row r="383">
          <cell r="B383" t="str">
            <v>775QQ66</v>
          </cell>
          <cell r="C383">
            <v>1710</v>
          </cell>
          <cell r="D383" t="str">
            <v>S2G</v>
          </cell>
          <cell r="F383">
            <v>0</v>
          </cell>
          <cell r="G383">
            <v>21</v>
          </cell>
          <cell r="H383" t="str">
            <v>ZDF</v>
          </cell>
          <cell r="I383" t="str">
            <v>M</v>
          </cell>
          <cell r="J383" t="str">
            <v>JF</v>
          </cell>
          <cell r="L383" t="str">
            <v>PC</v>
          </cell>
          <cell r="N383">
            <v>0</v>
          </cell>
          <cell r="O383">
            <v>0</v>
          </cell>
          <cell r="Q383">
            <v>0</v>
          </cell>
          <cell r="R383">
            <v>0</v>
          </cell>
          <cell r="T383" t="str">
            <v>2A</v>
          </cell>
          <cell r="U383" t="str">
            <v>K24</v>
          </cell>
          <cell r="V383" t="str">
            <v>I</v>
          </cell>
          <cell r="Y383">
            <v>45</v>
          </cell>
          <cell r="Z383">
            <v>5</v>
          </cell>
          <cell r="AA383" t="str">
            <v>X0</v>
          </cell>
          <cell r="AB383">
            <v>77.2</v>
          </cell>
          <cell r="AC383">
            <v>100</v>
          </cell>
          <cell r="AD383" t="str">
            <v>WB</v>
          </cell>
          <cell r="AE383">
            <v>100</v>
          </cell>
          <cell r="AF383">
            <v>0</v>
          </cell>
          <cell r="AG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Z383">
            <v>0</v>
          </cell>
          <cell r="BA383">
            <v>0</v>
          </cell>
          <cell r="BB383">
            <v>0</v>
          </cell>
          <cell r="BC383">
            <v>20041201</v>
          </cell>
          <cell r="BD383" t="str">
            <v>購入倉庫品</v>
          </cell>
          <cell r="BE383" t="str">
            <v>15PM2.5FJ1[PLC]</v>
          </cell>
          <cell r="BG383" t="str">
            <v>ｺﾈｸﾀ                     CONN</v>
          </cell>
          <cell r="BH383" t="str">
            <v>PLC200Mｲｶﾞｲ ｼﾖｳｷﾝｼ 15PIN ｷﾊﾞﾝﾌﾟﾗｸﾞ</v>
          </cell>
          <cell r="BI383">
            <v>20050521</v>
          </cell>
          <cell r="BJ383" t="str">
            <v>I</v>
          </cell>
          <cell r="BK383" t="str">
            <v>J</v>
          </cell>
          <cell r="BM383">
            <v>0</v>
          </cell>
        </row>
        <row r="384">
          <cell r="B384" t="str">
            <v>775QQ67</v>
          </cell>
          <cell r="C384">
            <v>1710</v>
          </cell>
          <cell r="D384" t="str">
            <v>S2G</v>
          </cell>
          <cell r="F384">
            <v>0</v>
          </cell>
          <cell r="G384">
            <v>21</v>
          </cell>
          <cell r="H384" t="str">
            <v>ZDF</v>
          </cell>
          <cell r="I384" t="str">
            <v>H</v>
          </cell>
          <cell r="J384" t="str">
            <v>JF</v>
          </cell>
          <cell r="L384" t="str">
            <v>PC</v>
          </cell>
          <cell r="N384">
            <v>0</v>
          </cell>
          <cell r="O384">
            <v>0</v>
          </cell>
          <cell r="Q384">
            <v>0</v>
          </cell>
          <cell r="R384">
            <v>0</v>
          </cell>
          <cell r="T384" t="str">
            <v>2A</v>
          </cell>
          <cell r="U384" t="str">
            <v>K29</v>
          </cell>
          <cell r="V384" t="str">
            <v>I</v>
          </cell>
          <cell r="Y384">
            <v>30</v>
          </cell>
          <cell r="Z384">
            <v>5</v>
          </cell>
          <cell r="AA384" t="str">
            <v>X0</v>
          </cell>
          <cell r="AB384">
            <v>2.9</v>
          </cell>
          <cell r="AC384">
            <v>0</v>
          </cell>
          <cell r="AD384" t="str">
            <v>WB</v>
          </cell>
          <cell r="AE384">
            <v>0</v>
          </cell>
          <cell r="AF384">
            <v>0</v>
          </cell>
          <cell r="AG384">
            <v>0</v>
          </cell>
          <cell r="AJ384">
            <v>0</v>
          </cell>
          <cell r="AK384">
            <v>0</v>
          </cell>
          <cell r="AL384">
            <v>0</v>
          </cell>
          <cell r="AM384">
            <v>0</v>
          </cell>
          <cell r="AN384">
            <v>0</v>
          </cell>
          <cell r="AO384">
            <v>0</v>
          </cell>
          <cell r="AP384">
            <v>0</v>
          </cell>
          <cell r="AQ384">
            <v>0</v>
          </cell>
          <cell r="AR384">
            <v>0</v>
          </cell>
          <cell r="AS384">
            <v>0</v>
          </cell>
          <cell r="AT384">
            <v>0</v>
          </cell>
          <cell r="AU384">
            <v>0</v>
          </cell>
          <cell r="AV384">
            <v>0</v>
          </cell>
          <cell r="AZ384">
            <v>0</v>
          </cell>
          <cell r="BA384">
            <v>0</v>
          </cell>
          <cell r="BB384">
            <v>0</v>
          </cell>
          <cell r="BC384">
            <v>20041201</v>
          </cell>
          <cell r="BD384" t="str">
            <v>購入倉庫品</v>
          </cell>
          <cell r="BE384" t="str">
            <v>B3B-XH-A[PLC]</v>
          </cell>
          <cell r="BG384" t="str">
            <v>ｺﾈｸﾀ                     CONN</v>
          </cell>
          <cell r="BH384" t="str">
            <v>PLC200Mｲｶﾞｲ ｼﾖｳｷﾝｼ 3ｷｮｸｺﾈｸﾀ ﾄｯﾌﾟｶﾞﾀ</v>
          </cell>
          <cell r="BI384">
            <v>20050521</v>
          </cell>
          <cell r="BJ384" t="str">
            <v>I</v>
          </cell>
          <cell r="BK384" t="str">
            <v>J</v>
          </cell>
          <cell r="BM384">
            <v>0</v>
          </cell>
        </row>
        <row r="385">
          <cell r="B385" t="str">
            <v>775QQ68</v>
          </cell>
          <cell r="C385">
            <v>1710</v>
          </cell>
          <cell r="D385" t="str">
            <v>S2G</v>
          </cell>
          <cell r="F385">
            <v>0</v>
          </cell>
          <cell r="G385">
            <v>21</v>
          </cell>
          <cell r="H385" t="str">
            <v>ZDF</v>
          </cell>
          <cell r="I385" t="str">
            <v>T</v>
          </cell>
          <cell r="J385" t="str">
            <v>JF</v>
          </cell>
          <cell r="L385" t="str">
            <v>PC</v>
          </cell>
          <cell r="N385">
            <v>0</v>
          </cell>
          <cell r="O385">
            <v>0</v>
          </cell>
          <cell r="Q385">
            <v>0</v>
          </cell>
          <cell r="R385">
            <v>0</v>
          </cell>
          <cell r="T385" t="str">
            <v>2A</v>
          </cell>
          <cell r="U385" t="str">
            <v>K21</v>
          </cell>
          <cell r="V385" t="str">
            <v>I</v>
          </cell>
          <cell r="Y385">
            <v>30</v>
          </cell>
          <cell r="Z385">
            <v>5</v>
          </cell>
          <cell r="AA385" t="str">
            <v>X0</v>
          </cell>
          <cell r="AB385">
            <v>2.29</v>
          </cell>
          <cell r="AC385">
            <v>1000</v>
          </cell>
          <cell r="AD385" t="str">
            <v>WB</v>
          </cell>
          <cell r="AE385">
            <v>1000</v>
          </cell>
          <cell r="AF385">
            <v>0</v>
          </cell>
          <cell r="AG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Z385">
            <v>0</v>
          </cell>
          <cell r="BA385">
            <v>0</v>
          </cell>
          <cell r="BB385">
            <v>0</v>
          </cell>
          <cell r="BC385">
            <v>20041201</v>
          </cell>
          <cell r="BD385" t="str">
            <v>購入倉庫品</v>
          </cell>
          <cell r="BE385" t="str">
            <v>S3B-XH-A[PLC]</v>
          </cell>
          <cell r="BG385" t="str">
            <v>ｺﾈｸﾀ                     CONN</v>
          </cell>
          <cell r="BH385" t="str">
            <v>PLC200Mｲｶﾞｲ ｼﾖｳｷﾝｼ 3ｷｮｸｺﾈｸﾀ ｻｲﾄﾞ</v>
          </cell>
          <cell r="BI385">
            <v>20050521</v>
          </cell>
          <cell r="BJ385" t="str">
            <v>I</v>
          </cell>
          <cell r="BK385" t="str">
            <v>J</v>
          </cell>
          <cell r="BM385">
            <v>0</v>
          </cell>
        </row>
        <row r="386">
          <cell r="B386" t="str">
            <v>775QV61</v>
          </cell>
          <cell r="C386">
            <v>1710</v>
          </cell>
          <cell r="D386" t="str">
            <v>S2G</v>
          </cell>
          <cell r="F386">
            <v>0</v>
          </cell>
          <cell r="G386">
            <v>25</v>
          </cell>
          <cell r="H386" t="str">
            <v>ZDF</v>
          </cell>
          <cell r="I386" t="str">
            <v>M</v>
          </cell>
          <cell r="J386" t="str">
            <v>JN</v>
          </cell>
          <cell r="K386" t="str">
            <v>M0182</v>
          </cell>
          <cell r="L386" t="str">
            <v>PC</v>
          </cell>
          <cell r="N386">
            <v>0</v>
          </cell>
          <cell r="O386">
            <v>0</v>
          </cell>
          <cell r="Q386">
            <v>0</v>
          </cell>
          <cell r="R386">
            <v>0</v>
          </cell>
          <cell r="S386">
            <v>216213313</v>
          </cell>
          <cell r="T386" t="str">
            <v>2A</v>
          </cell>
          <cell r="U386" t="str">
            <v>K24</v>
          </cell>
          <cell r="V386" t="str">
            <v>I</v>
          </cell>
          <cell r="X386" t="str">
            <v>X</v>
          </cell>
          <cell r="Y386">
            <v>45</v>
          </cell>
          <cell r="Z386">
            <v>5</v>
          </cell>
          <cell r="AA386" t="str">
            <v>PD</v>
          </cell>
          <cell r="AB386">
            <v>77.2</v>
          </cell>
          <cell r="AC386">
            <v>100</v>
          </cell>
          <cell r="AD386" t="str">
            <v>WB</v>
          </cell>
          <cell r="AE386">
            <v>100</v>
          </cell>
          <cell r="AF386">
            <v>0</v>
          </cell>
          <cell r="AG386">
            <v>20050509</v>
          </cell>
          <cell r="AJ386">
            <v>10</v>
          </cell>
          <cell r="AK386">
            <v>772</v>
          </cell>
          <cell r="AL386">
            <v>10</v>
          </cell>
          <cell r="AM386">
            <v>0</v>
          </cell>
          <cell r="AN386">
            <v>0</v>
          </cell>
          <cell r="AO386">
            <v>10</v>
          </cell>
          <cell r="AP386">
            <v>772</v>
          </cell>
          <cell r="AQ386">
            <v>561.66999999999996</v>
          </cell>
          <cell r="AR386">
            <v>280.83</v>
          </cell>
          <cell r="AS386">
            <v>500</v>
          </cell>
          <cell r="AT386">
            <v>0</v>
          </cell>
          <cell r="AU386">
            <v>10</v>
          </cell>
          <cell r="AV386">
            <v>0</v>
          </cell>
          <cell r="AW386">
            <v>20050411</v>
          </cell>
          <cell r="AZ386">
            <v>0</v>
          </cell>
          <cell r="BA386">
            <v>0</v>
          </cell>
          <cell r="BB386">
            <v>0</v>
          </cell>
          <cell r="BC386">
            <v>20041122</v>
          </cell>
          <cell r="BD386" t="str">
            <v>ロット制約品</v>
          </cell>
          <cell r="BE386" t="str">
            <v>15PM2.5FJ1</v>
          </cell>
          <cell r="BG386" t="str">
            <v>ｺﾈｸﾀ                     CONN</v>
          </cell>
          <cell r="BH386" t="str">
            <v>15PIN ｷﾊﾞﾝﾌﾟﾗｸﾞ</v>
          </cell>
          <cell r="BI386">
            <v>20050521</v>
          </cell>
          <cell r="BJ386" t="str">
            <v>J</v>
          </cell>
          <cell r="BK386" t="str">
            <v>J</v>
          </cell>
          <cell r="BM386">
            <v>0</v>
          </cell>
        </row>
        <row r="387">
          <cell r="B387" t="str">
            <v>775QV70</v>
          </cell>
          <cell r="C387">
            <v>1710</v>
          </cell>
          <cell r="D387" t="str">
            <v>S2G</v>
          </cell>
          <cell r="F387">
            <v>0</v>
          </cell>
          <cell r="G387">
            <v>25</v>
          </cell>
          <cell r="H387" t="str">
            <v>ZDF</v>
          </cell>
          <cell r="I387" t="str">
            <v>T</v>
          </cell>
          <cell r="J387" t="str">
            <v>JN</v>
          </cell>
          <cell r="K387" t="str">
            <v>M0182</v>
          </cell>
          <cell r="L387" t="str">
            <v>PC</v>
          </cell>
          <cell r="N387">
            <v>0</v>
          </cell>
          <cell r="O387">
            <v>0</v>
          </cell>
          <cell r="Q387">
            <v>0</v>
          </cell>
          <cell r="R387">
            <v>0</v>
          </cell>
          <cell r="S387">
            <v>216214705</v>
          </cell>
          <cell r="T387" t="str">
            <v>2A</v>
          </cell>
          <cell r="U387" t="str">
            <v>K21</v>
          </cell>
          <cell r="V387" t="str">
            <v>I</v>
          </cell>
          <cell r="X387" t="str">
            <v>X</v>
          </cell>
          <cell r="Y387">
            <v>30</v>
          </cell>
          <cell r="Z387">
            <v>5</v>
          </cell>
          <cell r="AA387" t="str">
            <v>PD</v>
          </cell>
          <cell r="AB387">
            <v>2.29</v>
          </cell>
          <cell r="AC387">
            <v>1000</v>
          </cell>
          <cell r="AD387" t="str">
            <v>WB</v>
          </cell>
          <cell r="AE387">
            <v>1000</v>
          </cell>
          <cell r="AF387">
            <v>0</v>
          </cell>
          <cell r="AG387">
            <v>20050308</v>
          </cell>
          <cell r="AJ387">
            <v>900</v>
          </cell>
          <cell r="AK387">
            <v>2061</v>
          </cell>
          <cell r="AL387">
            <v>900</v>
          </cell>
          <cell r="AM387">
            <v>0</v>
          </cell>
          <cell r="AN387">
            <v>0</v>
          </cell>
          <cell r="AO387">
            <v>900</v>
          </cell>
          <cell r="AP387">
            <v>2060</v>
          </cell>
          <cell r="AQ387">
            <v>183.33</v>
          </cell>
          <cell r="AR387">
            <v>91.67</v>
          </cell>
          <cell r="AS387">
            <v>0</v>
          </cell>
          <cell r="AT387">
            <v>0</v>
          </cell>
          <cell r="AU387">
            <v>0</v>
          </cell>
          <cell r="AV387">
            <v>0</v>
          </cell>
          <cell r="AW387">
            <v>20050411</v>
          </cell>
          <cell r="AZ387">
            <v>0</v>
          </cell>
          <cell r="BA387">
            <v>0</v>
          </cell>
          <cell r="BB387">
            <v>0</v>
          </cell>
          <cell r="BC387">
            <v>20041122</v>
          </cell>
          <cell r="BD387" t="str">
            <v>ロット制約品</v>
          </cell>
          <cell r="BE387" t="str">
            <v>S3B-XH-A</v>
          </cell>
          <cell r="BG387" t="str">
            <v>ｺﾈｸﾀ                     CONN</v>
          </cell>
          <cell r="BH387" t="str">
            <v>3ｷｮｸｺﾈｸﾀ ｻｲﾄﾞ</v>
          </cell>
          <cell r="BI387">
            <v>20050521</v>
          </cell>
          <cell r="BJ387" t="str">
            <v>J</v>
          </cell>
          <cell r="BK387" t="str">
            <v>J</v>
          </cell>
          <cell r="BM387">
            <v>0</v>
          </cell>
        </row>
        <row r="388">
          <cell r="B388" t="str">
            <v>777Q023</v>
          </cell>
          <cell r="C388">
            <v>1710</v>
          </cell>
          <cell r="D388" t="str">
            <v>S2G</v>
          </cell>
          <cell r="F388">
            <v>0</v>
          </cell>
          <cell r="G388">
            <v>21</v>
          </cell>
          <cell r="H388" t="str">
            <v>ZDF</v>
          </cell>
          <cell r="I388" t="str">
            <v>H</v>
          </cell>
          <cell r="J388" t="str">
            <v>JF</v>
          </cell>
          <cell r="K388" t="str">
            <v>M0182</v>
          </cell>
          <cell r="L388" t="str">
            <v>PC</v>
          </cell>
          <cell r="N388">
            <v>0</v>
          </cell>
          <cell r="O388">
            <v>0</v>
          </cell>
          <cell r="Q388">
            <v>0</v>
          </cell>
          <cell r="R388">
            <v>0</v>
          </cell>
          <cell r="S388">
            <v>216</v>
          </cell>
          <cell r="T388" t="str">
            <v>2A</v>
          </cell>
          <cell r="U388" t="str">
            <v>K29</v>
          </cell>
          <cell r="V388" t="str">
            <v>I</v>
          </cell>
          <cell r="X388" t="str">
            <v>X</v>
          </cell>
          <cell r="Y388">
            <v>1</v>
          </cell>
          <cell r="Z388">
            <v>5</v>
          </cell>
          <cell r="AA388" t="str">
            <v>X0</v>
          </cell>
          <cell r="AB388">
            <v>55</v>
          </cell>
          <cell r="AC388">
            <v>0</v>
          </cell>
          <cell r="AD388" t="str">
            <v>WB</v>
          </cell>
          <cell r="AE388">
            <v>0</v>
          </cell>
          <cell r="AF388">
            <v>0</v>
          </cell>
          <cell r="AG388">
            <v>20050228</v>
          </cell>
          <cell r="AJ388">
            <v>0</v>
          </cell>
          <cell r="AK388">
            <v>0</v>
          </cell>
          <cell r="AL388">
            <v>0</v>
          </cell>
          <cell r="AM388">
            <v>0</v>
          </cell>
          <cell r="AN388">
            <v>0</v>
          </cell>
          <cell r="AO388">
            <v>0</v>
          </cell>
          <cell r="AP388">
            <v>0</v>
          </cell>
          <cell r="AQ388">
            <v>8.33</v>
          </cell>
          <cell r="AR388">
            <v>4.17</v>
          </cell>
          <cell r="AS388">
            <v>0</v>
          </cell>
          <cell r="AT388">
            <v>0</v>
          </cell>
          <cell r="AU388">
            <v>0</v>
          </cell>
          <cell r="AV388">
            <v>0</v>
          </cell>
          <cell r="AZ388">
            <v>0</v>
          </cell>
          <cell r="BA388">
            <v>0</v>
          </cell>
          <cell r="BB388">
            <v>0</v>
          </cell>
          <cell r="BC388">
            <v>20041201</v>
          </cell>
          <cell r="BD388" t="str">
            <v>購入倉庫品</v>
          </cell>
          <cell r="BE388" t="str">
            <v>IMSA-9201B-1-10T-G[PLC]</v>
          </cell>
          <cell r="BG388" t="str">
            <v>ﾀﾝﾗｸｺﾈｸﾀﾍﾞ-ｽ             CONNECTOR</v>
          </cell>
          <cell r="BH388" t="str">
            <v>PLC200Mｲｶﾞｲ ｼﾖｳｷﾝｼ AU 0.3ﾐｸﾛﾝ</v>
          </cell>
          <cell r="BI388">
            <v>20050521</v>
          </cell>
          <cell r="BJ388" t="str">
            <v>I</v>
          </cell>
          <cell r="BK388" t="str">
            <v>J</v>
          </cell>
          <cell r="BM388">
            <v>0</v>
          </cell>
        </row>
        <row r="389">
          <cell r="B389" t="str">
            <v>777Q024</v>
          </cell>
          <cell r="C389">
            <v>1710</v>
          </cell>
          <cell r="D389" t="str">
            <v>S2G</v>
          </cell>
          <cell r="F389">
            <v>0</v>
          </cell>
          <cell r="G389">
            <v>21</v>
          </cell>
          <cell r="H389" t="str">
            <v>ZDF</v>
          </cell>
          <cell r="I389" t="str">
            <v>H</v>
          </cell>
          <cell r="J389" t="str">
            <v>JF</v>
          </cell>
          <cell r="L389" t="str">
            <v>PC</v>
          </cell>
          <cell r="N389">
            <v>0</v>
          </cell>
          <cell r="O389">
            <v>0</v>
          </cell>
          <cell r="Q389">
            <v>0</v>
          </cell>
          <cell r="R389">
            <v>0</v>
          </cell>
          <cell r="T389" t="str">
            <v>2A</v>
          </cell>
          <cell r="U389" t="str">
            <v>K24</v>
          </cell>
          <cell r="V389" t="str">
            <v>I</v>
          </cell>
          <cell r="Y389">
            <v>30</v>
          </cell>
          <cell r="Z389">
            <v>5</v>
          </cell>
          <cell r="AA389" t="str">
            <v>X0</v>
          </cell>
          <cell r="AB389">
            <v>55</v>
          </cell>
          <cell r="AC389">
            <v>1</v>
          </cell>
          <cell r="AD389" t="str">
            <v>WB</v>
          </cell>
          <cell r="AE389">
            <v>300</v>
          </cell>
          <cell r="AF389">
            <v>0</v>
          </cell>
          <cell r="AG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Z389">
            <v>0</v>
          </cell>
          <cell r="BA389">
            <v>0</v>
          </cell>
          <cell r="BB389">
            <v>0</v>
          </cell>
          <cell r="BC389">
            <v>20041201</v>
          </cell>
          <cell r="BD389" t="str">
            <v>購入倉庫品</v>
          </cell>
          <cell r="BE389" t="str">
            <v>IMSA-9201B-2-10T-G[PLC]</v>
          </cell>
          <cell r="BG389" t="str">
            <v>ﾋﾟﾝﾍｯﾀﾞ-                 CONN</v>
          </cell>
          <cell r="BH389" t="str">
            <v>PLC200Mｲｶﾞｲ ｼﾖｳｷﾝｼ 10ｷｮｸ AUﾒｯｷ 0.3U</v>
          </cell>
          <cell r="BI389">
            <v>20050521</v>
          </cell>
          <cell r="BJ389" t="str">
            <v>I</v>
          </cell>
          <cell r="BK389" t="str">
            <v>J</v>
          </cell>
          <cell r="BM389">
            <v>0</v>
          </cell>
        </row>
        <row r="390">
          <cell r="B390" t="str">
            <v>781V378</v>
          </cell>
          <cell r="C390">
            <v>1710</v>
          </cell>
          <cell r="D390" t="str">
            <v>S2G</v>
          </cell>
          <cell r="F390">
            <v>0</v>
          </cell>
          <cell r="G390">
            <v>21</v>
          </cell>
          <cell r="H390" t="str">
            <v>ZDF</v>
          </cell>
          <cell r="I390" t="str">
            <v>W</v>
          </cell>
          <cell r="J390" t="str">
            <v>JF</v>
          </cell>
          <cell r="L390" t="str">
            <v>PC</v>
          </cell>
          <cell r="N390">
            <v>0</v>
          </cell>
          <cell r="O390">
            <v>0</v>
          </cell>
          <cell r="Q390">
            <v>0</v>
          </cell>
          <cell r="R390">
            <v>0</v>
          </cell>
          <cell r="T390" t="str">
            <v>2A</v>
          </cell>
          <cell r="U390" t="str">
            <v>K45</v>
          </cell>
          <cell r="V390" t="str">
            <v>I</v>
          </cell>
          <cell r="Y390">
            <v>30</v>
          </cell>
          <cell r="Z390">
            <v>5</v>
          </cell>
          <cell r="AA390" t="str">
            <v>X0</v>
          </cell>
          <cell r="AB390">
            <v>38</v>
          </cell>
          <cell r="AC390">
            <v>1</v>
          </cell>
          <cell r="AD390" t="str">
            <v>WB</v>
          </cell>
          <cell r="AE390">
            <v>1</v>
          </cell>
          <cell r="AF390">
            <v>0</v>
          </cell>
          <cell r="AG390">
            <v>0</v>
          </cell>
          <cell r="AJ390">
            <v>0</v>
          </cell>
          <cell r="AK390">
            <v>0</v>
          </cell>
          <cell r="AL390">
            <v>0</v>
          </cell>
          <cell r="AM390">
            <v>0</v>
          </cell>
          <cell r="AN390">
            <v>0</v>
          </cell>
          <cell r="AO390">
            <v>0</v>
          </cell>
          <cell r="AP390">
            <v>0</v>
          </cell>
          <cell r="AQ390">
            <v>0</v>
          </cell>
          <cell r="AR390">
            <v>0</v>
          </cell>
          <cell r="AS390">
            <v>0</v>
          </cell>
          <cell r="AT390">
            <v>0</v>
          </cell>
          <cell r="AU390">
            <v>0</v>
          </cell>
          <cell r="AV390">
            <v>0</v>
          </cell>
          <cell r="AZ390">
            <v>0</v>
          </cell>
          <cell r="BA390">
            <v>0</v>
          </cell>
          <cell r="BB390">
            <v>0</v>
          </cell>
          <cell r="BC390">
            <v>20041201</v>
          </cell>
          <cell r="BD390" t="str">
            <v>購入倉庫品</v>
          </cell>
          <cell r="BE390" t="str">
            <v>UBB-4R-D14T-1[PLC]</v>
          </cell>
          <cell r="BG390" t="str">
            <v>CONN                     CONN</v>
          </cell>
          <cell r="BH390" t="str">
            <v>PLC200Mｲｶﾞｲ ｼﾖｳｷﾝｼ</v>
          </cell>
          <cell r="BI390">
            <v>20050521</v>
          </cell>
          <cell r="BJ390" t="str">
            <v>I</v>
          </cell>
          <cell r="BK390" t="str">
            <v>J</v>
          </cell>
          <cell r="BM390">
            <v>0</v>
          </cell>
        </row>
        <row r="391">
          <cell r="B391" t="str">
            <v>784Q278</v>
          </cell>
          <cell r="C391">
            <v>1710</v>
          </cell>
          <cell r="D391" t="str">
            <v>S2G</v>
          </cell>
          <cell r="F391">
            <v>0</v>
          </cell>
          <cell r="G391">
            <v>21</v>
          </cell>
          <cell r="H391" t="str">
            <v>ZDF</v>
          </cell>
          <cell r="I391" t="str">
            <v>H</v>
          </cell>
          <cell r="J391" t="str">
            <v>JF</v>
          </cell>
          <cell r="L391" t="str">
            <v>PC</v>
          </cell>
          <cell r="N391">
            <v>0</v>
          </cell>
          <cell r="O391">
            <v>0</v>
          </cell>
          <cell r="Q391">
            <v>0</v>
          </cell>
          <cell r="R391">
            <v>0</v>
          </cell>
          <cell r="T391" t="str">
            <v>2A</v>
          </cell>
          <cell r="U391" t="str">
            <v>M11</v>
          </cell>
          <cell r="V391" t="str">
            <v>I</v>
          </cell>
          <cell r="Y391">
            <v>30</v>
          </cell>
          <cell r="Z391">
            <v>5</v>
          </cell>
          <cell r="AA391" t="str">
            <v>X0</v>
          </cell>
          <cell r="AB391">
            <v>5</v>
          </cell>
          <cell r="AC391">
            <v>2000</v>
          </cell>
          <cell r="AD391" t="str">
            <v>WB</v>
          </cell>
          <cell r="AE391">
            <v>6000</v>
          </cell>
          <cell r="AF391">
            <v>0</v>
          </cell>
          <cell r="AG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Z391">
            <v>0</v>
          </cell>
          <cell r="BA391">
            <v>0</v>
          </cell>
          <cell r="BB391">
            <v>0</v>
          </cell>
          <cell r="BC391">
            <v>20041201</v>
          </cell>
          <cell r="BD391" t="str">
            <v>購入倉庫品</v>
          </cell>
          <cell r="BE391" t="str">
            <v>RCT0C[PLC]</v>
          </cell>
          <cell r="BG391" t="str">
            <v>ﾃｽﾄﾀﾝｼ                   TEST-TANSI</v>
          </cell>
          <cell r="BH391" t="str">
            <v>PLC200Mｲｶﾞｲ ｼﾖｳｷﾝｼ 2.0 X 1.25ﾐﾘ ﾒﾝｼﾞｯｿｳ 50ﾐﾘ OHMｲﾅｲ</v>
          </cell>
          <cell r="BI391">
            <v>20050521</v>
          </cell>
          <cell r="BJ391" t="str">
            <v>I</v>
          </cell>
          <cell r="BK391" t="str">
            <v>J</v>
          </cell>
          <cell r="BM391">
            <v>0</v>
          </cell>
        </row>
        <row r="392">
          <cell r="B392" t="str">
            <v>793S043</v>
          </cell>
          <cell r="C392">
            <v>1710</v>
          </cell>
          <cell r="D392" t="str">
            <v>S2G</v>
          </cell>
          <cell r="F392">
            <v>0</v>
          </cell>
          <cell r="G392">
            <v>21</v>
          </cell>
          <cell r="H392" t="str">
            <v>ZDF</v>
          </cell>
          <cell r="I392" t="str">
            <v>H</v>
          </cell>
          <cell r="J392" t="str">
            <v>JF</v>
          </cell>
          <cell r="L392" t="str">
            <v>PC</v>
          </cell>
          <cell r="N392">
            <v>0</v>
          </cell>
          <cell r="O392">
            <v>0</v>
          </cell>
          <cell r="Q392">
            <v>0</v>
          </cell>
          <cell r="R392">
            <v>0</v>
          </cell>
          <cell r="T392" t="str">
            <v>2A</v>
          </cell>
          <cell r="U392" t="str">
            <v>M38</v>
          </cell>
          <cell r="V392" t="str">
            <v>I</v>
          </cell>
          <cell r="Y392">
            <v>20</v>
          </cell>
          <cell r="Z392">
            <v>5</v>
          </cell>
          <cell r="AA392" t="str">
            <v>X0</v>
          </cell>
          <cell r="AB392">
            <v>45</v>
          </cell>
          <cell r="AC392">
            <v>2000</v>
          </cell>
          <cell r="AD392" t="str">
            <v>WB</v>
          </cell>
          <cell r="AE392">
            <v>2000</v>
          </cell>
          <cell r="AF392">
            <v>0</v>
          </cell>
          <cell r="AG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Z392">
            <v>0</v>
          </cell>
          <cell r="BA392">
            <v>0</v>
          </cell>
          <cell r="BB392">
            <v>0</v>
          </cell>
          <cell r="BC392">
            <v>20041201</v>
          </cell>
          <cell r="BD392" t="str">
            <v>購入倉庫品</v>
          </cell>
          <cell r="BE392" t="str">
            <v>ERZSF2MK201[PLC]</v>
          </cell>
          <cell r="BG392" t="str">
            <v>ｻ-ｼﾞｱﾌﾞｿ-ﾊﾞ              ZNR</v>
          </cell>
          <cell r="BH392" t="str">
            <v>PLC200Mｲｶﾞｲ ｼﾖｳｷﾝｼ ﾊﾞﾘｽﾀﾃﾞﾝｱﾂ 200V ﾁｯﾌﾟﾃ-ﾋﾟﾝｸﾞ</v>
          </cell>
          <cell r="BI392">
            <v>20050521</v>
          </cell>
          <cell r="BJ392" t="str">
            <v>I</v>
          </cell>
          <cell r="BK392" t="str">
            <v>J</v>
          </cell>
          <cell r="BM392">
            <v>0</v>
          </cell>
        </row>
        <row r="393">
          <cell r="B393" t="str">
            <v>804S315</v>
          </cell>
          <cell r="C393">
            <v>1710</v>
          </cell>
          <cell r="D393" t="str">
            <v>S99</v>
          </cell>
          <cell r="F393">
            <v>0</v>
          </cell>
          <cell r="G393">
            <v>25</v>
          </cell>
          <cell r="H393" t="str">
            <v>ZDF</v>
          </cell>
          <cell r="I393" t="str">
            <v>T</v>
          </cell>
          <cell r="J393" t="str">
            <v>SU</v>
          </cell>
          <cell r="K393" t="str">
            <v>M0564</v>
          </cell>
          <cell r="L393" t="str">
            <v>PC</v>
          </cell>
          <cell r="N393">
            <v>0</v>
          </cell>
          <cell r="O393">
            <v>0</v>
          </cell>
          <cell r="Q393">
            <v>0</v>
          </cell>
          <cell r="R393">
            <v>0</v>
          </cell>
          <cell r="T393" t="str">
            <v>2A</v>
          </cell>
          <cell r="U393" t="str">
            <v>R27</v>
          </cell>
          <cell r="V393" t="str">
            <v>I</v>
          </cell>
          <cell r="X393" t="str">
            <v>X</v>
          </cell>
          <cell r="Y393">
            <v>90</v>
          </cell>
          <cell r="Z393">
            <v>5</v>
          </cell>
          <cell r="AA393" t="str">
            <v>PD</v>
          </cell>
          <cell r="AB393">
            <v>1035</v>
          </cell>
          <cell r="AC393">
            <v>30</v>
          </cell>
          <cell r="AD393" t="str">
            <v>WB</v>
          </cell>
          <cell r="AE393">
            <v>30</v>
          </cell>
          <cell r="AF393">
            <v>0</v>
          </cell>
          <cell r="AG393">
            <v>20050507</v>
          </cell>
          <cell r="AJ393">
            <v>0</v>
          </cell>
          <cell r="AK393">
            <v>0</v>
          </cell>
          <cell r="AL393">
            <v>0</v>
          </cell>
          <cell r="AM393">
            <v>0</v>
          </cell>
          <cell r="AN393">
            <v>0</v>
          </cell>
          <cell r="AO393">
            <v>0</v>
          </cell>
          <cell r="AP393">
            <v>0</v>
          </cell>
          <cell r="AQ393">
            <v>0</v>
          </cell>
          <cell r="AR393">
            <v>0</v>
          </cell>
          <cell r="AS393">
            <v>390</v>
          </cell>
          <cell r="AT393">
            <v>361</v>
          </cell>
          <cell r="AU393">
            <v>0</v>
          </cell>
          <cell r="AV393">
            <v>0</v>
          </cell>
          <cell r="AZ393">
            <v>0</v>
          </cell>
          <cell r="BA393">
            <v>0</v>
          </cell>
          <cell r="BB393">
            <v>0</v>
          </cell>
          <cell r="BC393">
            <v>20050228</v>
          </cell>
          <cell r="BD393" t="str">
            <v>ロット制約品</v>
          </cell>
          <cell r="BE393" t="str">
            <v>PWPZ-32A</v>
          </cell>
          <cell r="BF393" t="str">
            <v>KID0-00023</v>
          </cell>
          <cell r="BG393" t="str">
            <v>ｶｽﾀﾑﾃﾞﾝｹﾞﾝ               AC-DC-CPOW</v>
          </cell>
          <cell r="BH393" t="str">
            <v>PLC200M ﾘﾋﾟｰﾀ ﾖｳ 60ﾟC ﾊｰﾈｽﾀｲﾌﾟ In:AC90-265V Out:DC3.3V 0.5A/5V 1.5A/12V 0.6A</v>
          </cell>
          <cell r="BI393">
            <v>20050521</v>
          </cell>
          <cell r="BJ393" t="str">
            <v>I</v>
          </cell>
          <cell r="BK393" t="str">
            <v>J</v>
          </cell>
          <cell r="BM393">
            <v>0</v>
          </cell>
        </row>
        <row r="394">
          <cell r="B394" t="str">
            <v>804S316</v>
          </cell>
          <cell r="C394">
            <v>1710</v>
          </cell>
          <cell r="D394" t="str">
            <v>S99</v>
          </cell>
          <cell r="F394">
            <v>0</v>
          </cell>
          <cell r="G394">
            <v>25</v>
          </cell>
          <cell r="H394" t="str">
            <v>ZDF</v>
          </cell>
          <cell r="I394" t="str">
            <v>T</v>
          </cell>
          <cell r="J394" t="str">
            <v>SU</v>
          </cell>
          <cell r="K394" t="str">
            <v>M0564</v>
          </cell>
          <cell r="L394" t="str">
            <v>PC</v>
          </cell>
          <cell r="N394">
            <v>0</v>
          </cell>
          <cell r="O394">
            <v>0</v>
          </cell>
          <cell r="Q394">
            <v>0</v>
          </cell>
          <cell r="R394">
            <v>0</v>
          </cell>
          <cell r="T394" t="str">
            <v>2A</v>
          </cell>
          <cell r="U394" t="str">
            <v>R27</v>
          </cell>
          <cell r="V394" t="str">
            <v>I</v>
          </cell>
          <cell r="X394" t="str">
            <v>X</v>
          </cell>
          <cell r="Y394">
            <v>90</v>
          </cell>
          <cell r="Z394">
            <v>5</v>
          </cell>
          <cell r="AA394" t="str">
            <v>PD</v>
          </cell>
          <cell r="AB394">
            <v>1065</v>
          </cell>
          <cell r="AC394">
            <v>30</v>
          </cell>
          <cell r="AD394" t="str">
            <v>WB</v>
          </cell>
          <cell r="AE394">
            <v>30</v>
          </cell>
          <cell r="AF394">
            <v>0</v>
          </cell>
          <cell r="AG394">
            <v>20050507</v>
          </cell>
          <cell r="AJ394">
            <v>30</v>
          </cell>
          <cell r="AK394">
            <v>31950</v>
          </cell>
          <cell r="AL394">
            <v>0</v>
          </cell>
          <cell r="AM394">
            <v>0</v>
          </cell>
          <cell r="AN394">
            <v>30</v>
          </cell>
          <cell r="AO394">
            <v>30</v>
          </cell>
          <cell r="AP394">
            <v>31950</v>
          </cell>
          <cell r="AQ394">
            <v>0</v>
          </cell>
          <cell r="AR394">
            <v>0</v>
          </cell>
          <cell r="AS394">
            <v>1470</v>
          </cell>
          <cell r="AT394">
            <v>1470</v>
          </cell>
          <cell r="AU394">
            <v>0</v>
          </cell>
          <cell r="AV394">
            <v>24</v>
          </cell>
          <cell r="AZ394">
            <v>0</v>
          </cell>
          <cell r="BA394">
            <v>0</v>
          </cell>
          <cell r="BB394">
            <v>0</v>
          </cell>
          <cell r="BC394">
            <v>20050228</v>
          </cell>
          <cell r="BD394" t="str">
            <v>ロット制約品</v>
          </cell>
          <cell r="BE394" t="str">
            <v>PWPZ-31A</v>
          </cell>
          <cell r="BF394" t="str">
            <v>KID0-00023</v>
          </cell>
          <cell r="BG394" t="str">
            <v>ｶｽﾀﾑﾃﾞﾝｹﾞﾝ               AC-DC-CPOW</v>
          </cell>
          <cell r="BH394" t="str">
            <v>PLC200M ﾘﾋﾟｰﾀ ﾖｳ 60ﾟC ACﾌﾟﾗｸﾞﾀｲﾌﾟ In:AC90-265V Out:DC3.3V 0.5A/5V 1.5A/12V 0.6A</v>
          </cell>
          <cell r="BI394">
            <v>20050521</v>
          </cell>
          <cell r="BJ394" t="str">
            <v>I</v>
          </cell>
          <cell r="BK394" t="str">
            <v>J</v>
          </cell>
          <cell r="BM394">
            <v>0</v>
          </cell>
        </row>
        <row r="395">
          <cell r="B395" t="str">
            <v>804S317</v>
          </cell>
          <cell r="C395">
            <v>1710</v>
          </cell>
          <cell r="D395" t="str">
            <v>S99</v>
          </cell>
          <cell r="F395">
            <v>0</v>
          </cell>
          <cell r="G395">
            <v>25</v>
          </cell>
          <cell r="H395" t="str">
            <v>ZDF</v>
          </cell>
          <cell r="I395" t="str">
            <v>T</v>
          </cell>
          <cell r="J395" t="str">
            <v>SU</v>
          </cell>
          <cell r="K395" t="str">
            <v>M0564</v>
          </cell>
          <cell r="L395" t="str">
            <v>PC</v>
          </cell>
          <cell r="N395">
            <v>0</v>
          </cell>
          <cell r="O395">
            <v>0</v>
          </cell>
          <cell r="Q395">
            <v>0</v>
          </cell>
          <cell r="R395">
            <v>0</v>
          </cell>
          <cell r="T395" t="str">
            <v>2A</v>
          </cell>
          <cell r="U395" t="str">
            <v>L47</v>
          </cell>
          <cell r="V395" t="str">
            <v>I</v>
          </cell>
          <cell r="X395" t="str">
            <v>X</v>
          </cell>
          <cell r="Y395">
            <v>90</v>
          </cell>
          <cell r="Z395">
            <v>5</v>
          </cell>
          <cell r="AA395" t="str">
            <v>PD</v>
          </cell>
          <cell r="AB395">
            <v>1100</v>
          </cell>
          <cell r="AC395">
            <v>30</v>
          </cell>
          <cell r="AD395" t="str">
            <v>WB</v>
          </cell>
          <cell r="AE395">
            <v>30</v>
          </cell>
          <cell r="AF395">
            <v>0</v>
          </cell>
          <cell r="AG395">
            <v>20050509</v>
          </cell>
          <cell r="AJ395">
            <v>900</v>
          </cell>
          <cell r="AK395">
            <v>990000</v>
          </cell>
          <cell r="AL395">
            <v>900</v>
          </cell>
          <cell r="AM395">
            <v>0</v>
          </cell>
          <cell r="AN395">
            <v>0</v>
          </cell>
          <cell r="AO395">
            <v>395</v>
          </cell>
          <cell r="AP395">
            <v>434500</v>
          </cell>
          <cell r="AQ395">
            <v>0</v>
          </cell>
          <cell r="AR395">
            <v>0</v>
          </cell>
          <cell r="AS395">
            <v>3420</v>
          </cell>
          <cell r="AT395">
            <v>3393</v>
          </cell>
          <cell r="AU395">
            <v>880</v>
          </cell>
          <cell r="AV395">
            <v>0</v>
          </cell>
          <cell r="AZ395">
            <v>0</v>
          </cell>
          <cell r="BA395">
            <v>0</v>
          </cell>
          <cell r="BB395">
            <v>0</v>
          </cell>
          <cell r="BC395">
            <v>20050228</v>
          </cell>
          <cell r="BD395" t="str">
            <v>ロット制約品</v>
          </cell>
          <cell r="BE395" t="str">
            <v>PWPZ-11</v>
          </cell>
          <cell r="BG395" t="str">
            <v>ｶｽﾀﾑﾃﾞﾝｹﾞﾝ               AC-DC-CPOW</v>
          </cell>
          <cell r="BH395" t="str">
            <v>ｺｳｿｸPLC(200M) CPEﾖｳﾃﾞﾝｹﾞﾝ</v>
          </cell>
          <cell r="BI395">
            <v>20050521</v>
          </cell>
          <cell r="BJ395" t="str">
            <v>I</v>
          </cell>
          <cell r="BK395" t="str">
            <v>J</v>
          </cell>
          <cell r="BM395">
            <v>0</v>
          </cell>
        </row>
        <row r="396">
          <cell r="B396" t="str">
            <v>815QB57</v>
          </cell>
          <cell r="C396">
            <v>1710</v>
          </cell>
          <cell r="D396" t="str">
            <v>S3D</v>
          </cell>
          <cell r="F396">
            <v>0</v>
          </cell>
          <cell r="G396">
            <v>21</v>
          </cell>
          <cell r="H396" t="str">
            <v>ZDF</v>
          </cell>
          <cell r="I396" t="str">
            <v>H</v>
          </cell>
          <cell r="J396" t="str">
            <v>DN</v>
          </cell>
          <cell r="L396" t="str">
            <v>PC</v>
          </cell>
          <cell r="N396">
            <v>0</v>
          </cell>
          <cell r="O396">
            <v>0</v>
          </cell>
          <cell r="Q396">
            <v>0</v>
          </cell>
          <cell r="R396">
            <v>0</v>
          </cell>
          <cell r="T396" t="str">
            <v>TB</v>
          </cell>
          <cell r="U396" t="str">
            <v>R64</v>
          </cell>
          <cell r="V396" t="str">
            <v>I</v>
          </cell>
          <cell r="Y396">
            <v>90</v>
          </cell>
          <cell r="Z396">
            <v>5</v>
          </cell>
          <cell r="AA396" t="str">
            <v>PD</v>
          </cell>
          <cell r="AB396">
            <v>500</v>
          </cell>
          <cell r="AC396">
            <v>0</v>
          </cell>
          <cell r="AD396" t="str">
            <v>WB</v>
          </cell>
          <cell r="AE396">
            <v>0</v>
          </cell>
          <cell r="AF396">
            <v>0</v>
          </cell>
          <cell r="AG396">
            <v>0</v>
          </cell>
          <cell r="AJ396">
            <v>0</v>
          </cell>
          <cell r="AK396">
            <v>0</v>
          </cell>
          <cell r="AL396">
            <v>0</v>
          </cell>
          <cell r="AM396">
            <v>0</v>
          </cell>
          <cell r="AN396">
            <v>0</v>
          </cell>
          <cell r="AO396">
            <v>0</v>
          </cell>
          <cell r="AP396">
            <v>0</v>
          </cell>
          <cell r="AQ396">
            <v>0</v>
          </cell>
          <cell r="AR396">
            <v>0</v>
          </cell>
          <cell r="AS396">
            <v>0</v>
          </cell>
          <cell r="AT396">
            <v>0</v>
          </cell>
          <cell r="AU396">
            <v>0</v>
          </cell>
          <cell r="AV396">
            <v>0</v>
          </cell>
          <cell r="AZ396">
            <v>0</v>
          </cell>
          <cell r="BA396">
            <v>0</v>
          </cell>
          <cell r="BB396">
            <v>0</v>
          </cell>
          <cell r="BC396">
            <v>20041201</v>
          </cell>
          <cell r="BD396" t="str">
            <v>購入倉庫品</v>
          </cell>
          <cell r="BE396" t="str">
            <v>MMF-04C12DH-RCJ[PLC]</v>
          </cell>
          <cell r="BG396" t="str">
            <v>AC1ｿｳ ﾌｧﾝ                FAN</v>
          </cell>
          <cell r="BH396" t="str">
            <v>PLC200Mｲｶﾞｲ ｼﾖｳｷﾝｼ CONNﾂｷ ｹｰﾌﾞﾙﾁｮｳ:150mm</v>
          </cell>
          <cell r="BI396">
            <v>20050521</v>
          </cell>
          <cell r="BJ396" t="str">
            <v>I</v>
          </cell>
          <cell r="BK396" t="str">
            <v>J</v>
          </cell>
          <cell r="BM396">
            <v>0</v>
          </cell>
        </row>
        <row r="397">
          <cell r="B397" t="str">
            <v>815QB58</v>
          </cell>
          <cell r="C397">
            <v>1710</v>
          </cell>
          <cell r="D397" t="str">
            <v>S3D</v>
          </cell>
          <cell r="F397">
            <v>0</v>
          </cell>
          <cell r="G397">
            <v>21</v>
          </cell>
          <cell r="H397" t="str">
            <v>ZDF</v>
          </cell>
          <cell r="I397" t="str">
            <v>H</v>
          </cell>
          <cell r="J397" t="str">
            <v>DN</v>
          </cell>
          <cell r="L397" t="str">
            <v>PC</v>
          </cell>
          <cell r="N397">
            <v>0</v>
          </cell>
          <cell r="O397">
            <v>0</v>
          </cell>
          <cell r="Q397">
            <v>0</v>
          </cell>
          <cell r="R397">
            <v>0</v>
          </cell>
          <cell r="T397" t="str">
            <v>TB</v>
          </cell>
          <cell r="U397" t="str">
            <v>R64</v>
          </cell>
          <cell r="V397" t="str">
            <v>I</v>
          </cell>
          <cell r="Y397">
            <v>60</v>
          </cell>
          <cell r="Z397">
            <v>5</v>
          </cell>
          <cell r="AA397" t="str">
            <v>PD</v>
          </cell>
          <cell r="AB397">
            <v>500</v>
          </cell>
          <cell r="AC397">
            <v>0</v>
          </cell>
          <cell r="AD397" t="str">
            <v>WB</v>
          </cell>
          <cell r="AE397">
            <v>0</v>
          </cell>
          <cell r="AF397">
            <v>0</v>
          </cell>
          <cell r="AG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Z397">
            <v>0</v>
          </cell>
          <cell r="BA397">
            <v>0</v>
          </cell>
          <cell r="BB397">
            <v>0</v>
          </cell>
          <cell r="BC397">
            <v>20041201</v>
          </cell>
          <cell r="BD397" t="str">
            <v>購入倉庫品</v>
          </cell>
          <cell r="BE397" t="str">
            <v>MMF-06G12DH-RC2[PLC]</v>
          </cell>
          <cell r="BG397" t="str">
            <v>AC1ｿｳ ﾌｧﾝ                FAN</v>
          </cell>
          <cell r="BH397" t="str">
            <v>PLC200Mｲｶﾞｲ ｼﾖｳｷﾝｼ CONNﾂｷ ｹｰﾌﾞﾙﾁｮｳ:150mm</v>
          </cell>
          <cell r="BI397">
            <v>20050521</v>
          </cell>
          <cell r="BJ397" t="str">
            <v>I</v>
          </cell>
          <cell r="BK397" t="str">
            <v>J</v>
          </cell>
          <cell r="BM397">
            <v>0</v>
          </cell>
        </row>
        <row r="398">
          <cell r="B398" t="str">
            <v>815R055</v>
          </cell>
          <cell r="C398">
            <v>1710</v>
          </cell>
          <cell r="D398" t="str">
            <v>S3D</v>
          </cell>
          <cell r="F398">
            <v>0</v>
          </cell>
          <cell r="G398">
            <v>21</v>
          </cell>
          <cell r="H398" t="str">
            <v>ZDF</v>
          </cell>
          <cell r="I398" t="str">
            <v>H</v>
          </cell>
          <cell r="J398" t="str">
            <v>DN</v>
          </cell>
          <cell r="L398" t="str">
            <v>PC</v>
          </cell>
          <cell r="N398">
            <v>0</v>
          </cell>
          <cell r="O398">
            <v>0</v>
          </cell>
          <cell r="Q398">
            <v>0</v>
          </cell>
          <cell r="R398">
            <v>0</v>
          </cell>
          <cell r="T398" t="str">
            <v>TB</v>
          </cell>
          <cell r="U398" t="str">
            <v>R64</v>
          </cell>
          <cell r="V398" t="str">
            <v>I</v>
          </cell>
          <cell r="Y398">
            <v>75</v>
          </cell>
          <cell r="Z398">
            <v>5</v>
          </cell>
          <cell r="AA398" t="str">
            <v>PD</v>
          </cell>
          <cell r="AB398">
            <v>450</v>
          </cell>
          <cell r="AC398">
            <v>100</v>
          </cell>
          <cell r="AD398" t="str">
            <v>WB</v>
          </cell>
          <cell r="AE398">
            <v>100</v>
          </cell>
          <cell r="AF398">
            <v>0</v>
          </cell>
          <cell r="AG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Z398">
            <v>0</v>
          </cell>
          <cell r="BA398">
            <v>0</v>
          </cell>
          <cell r="BB398">
            <v>0</v>
          </cell>
          <cell r="BC398">
            <v>20041201</v>
          </cell>
          <cell r="BD398" t="str">
            <v>購入倉庫品</v>
          </cell>
          <cell r="BE398" t="str">
            <v>MMF-09B12DM-RC9[PLC]</v>
          </cell>
          <cell r="BG398" t="str">
            <v>DC ﾌｧﾝ                   DC-FAN</v>
          </cell>
          <cell r="BH398" t="str">
            <v>PLC200Mｲｶﾞｲ ｼﾖｳｷﾝｼ DC12V  92ﾐﾘｶｸ ｾﾝｻ-ﾂｷ</v>
          </cell>
          <cell r="BI398">
            <v>20050521</v>
          </cell>
          <cell r="BJ398" t="str">
            <v>I</v>
          </cell>
          <cell r="BK398" t="str">
            <v>J</v>
          </cell>
          <cell r="BM398">
            <v>0</v>
          </cell>
        </row>
        <row r="399">
          <cell r="B399" t="str">
            <v>815R216</v>
          </cell>
          <cell r="C399">
            <v>1710</v>
          </cell>
          <cell r="D399" t="str">
            <v>S99</v>
          </cell>
          <cell r="F399">
            <v>0</v>
          </cell>
          <cell r="G399">
            <v>21</v>
          </cell>
          <cell r="H399" t="str">
            <v>ZDF</v>
          </cell>
          <cell r="I399" t="str">
            <v>H</v>
          </cell>
          <cell r="J399" t="str">
            <v>SU</v>
          </cell>
          <cell r="K399" t="str">
            <v>M5361</v>
          </cell>
          <cell r="L399" t="str">
            <v>PC</v>
          </cell>
          <cell r="N399">
            <v>0</v>
          </cell>
          <cell r="O399">
            <v>0</v>
          </cell>
          <cell r="Q399">
            <v>0</v>
          </cell>
          <cell r="R399">
            <v>0</v>
          </cell>
          <cell r="T399" t="str">
            <v>TB</v>
          </cell>
          <cell r="U399" t="str">
            <v>R64</v>
          </cell>
          <cell r="V399" t="str">
            <v>I</v>
          </cell>
          <cell r="X399" t="str">
            <v>X</v>
          </cell>
          <cell r="Y399">
            <v>75</v>
          </cell>
          <cell r="Z399">
            <v>5</v>
          </cell>
          <cell r="AA399" t="str">
            <v>X0</v>
          </cell>
          <cell r="AB399">
            <v>450</v>
          </cell>
          <cell r="AC399">
            <v>100</v>
          </cell>
          <cell r="AD399" t="str">
            <v>WB</v>
          </cell>
          <cell r="AE399">
            <v>100</v>
          </cell>
          <cell r="AF399">
            <v>0</v>
          </cell>
          <cell r="AG399">
            <v>20050509</v>
          </cell>
          <cell r="AJ399">
            <v>320</v>
          </cell>
          <cell r="AK399">
            <v>144000</v>
          </cell>
          <cell r="AL399">
            <v>320</v>
          </cell>
          <cell r="AM399">
            <v>0</v>
          </cell>
          <cell r="AN399">
            <v>0</v>
          </cell>
          <cell r="AO399">
            <v>320</v>
          </cell>
          <cell r="AP399">
            <v>144000</v>
          </cell>
          <cell r="AQ399">
            <v>214.5</v>
          </cell>
          <cell r="AR399">
            <v>15</v>
          </cell>
          <cell r="AS399">
            <v>3100</v>
          </cell>
          <cell r="AT399">
            <v>3522</v>
          </cell>
          <cell r="AU399">
            <v>208</v>
          </cell>
          <cell r="AV399">
            <v>936</v>
          </cell>
          <cell r="AW399">
            <v>20050301</v>
          </cell>
          <cell r="AZ399">
            <v>0</v>
          </cell>
          <cell r="BA399">
            <v>0</v>
          </cell>
          <cell r="BB399">
            <v>0</v>
          </cell>
          <cell r="BC399">
            <v>20040531</v>
          </cell>
          <cell r="BD399" t="str">
            <v>購入倉庫品</v>
          </cell>
          <cell r="BE399" t="str">
            <v>MMF-09B12DM-RC9</v>
          </cell>
          <cell r="BG399" t="str">
            <v>DC ﾌｧﾝ                   DC-FAN</v>
          </cell>
          <cell r="BH399" t="str">
            <v>DC12V  92ﾐﾘｶｸ ｾﾝｻ-ﾂｷ</v>
          </cell>
          <cell r="BI399">
            <v>20050521</v>
          </cell>
          <cell r="BJ399" t="str">
            <v>J</v>
          </cell>
          <cell r="BK399" t="str">
            <v>J</v>
          </cell>
          <cell r="BM399">
            <v>0</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索引"/>
      <sheetName val="Sheet1"/>
      <sheetName val="入出力"/>
      <sheetName val="機種ﾃﾞｰﾀ"/>
      <sheetName val="制御仕様 (冷媒回路数他)"/>
      <sheetName val="制御仕様 (運転ﾓｰﾄﾞ制御)"/>
      <sheetName val="運転モード、目標水量，目標貯湯温度一覧"/>
      <sheetName val="表Ｂ運転ﾓｰﾄﾞ改定"/>
      <sheetName val="運転モード切替"/>
      <sheetName val="Tshs演算解説"/>
      <sheetName val="水位レベル算出"/>
      <sheetName val="制御仕様 (異常処理）"/>
      <sheetName val="異常コード（一覧）"/>
      <sheetName val="LEV制御"/>
      <sheetName val="周波数制御"/>
      <sheetName val="表Ａ　周波数マップＦ改定8-30"/>
      <sheetName val="水流量制御（流量制御弁仕様）"/>
      <sheetName val="★水流量制御（インバータポンプ仕様）"/>
      <sheetName val="水流量（高温出湯）補足"/>
      <sheetName val="水流量制御 (比例弁) (試運転)"/>
      <sheetName val="水流量制御 (比例弁)"/>
      <sheetName val="流量マップ等"/>
      <sheetName val="算出方法"/>
      <sheetName val="水流量制御 (比例弁)補足"/>
      <sheetName val="ファン開度制御"/>
      <sheetName val="ファン動作（例）"/>
      <sheetName val="低圧抑制マトリクス"/>
      <sheetName val="制御仕様 (水温制御)"/>
      <sheetName val="ACTタイミング"/>
      <sheetName val="★除霜"/>
      <sheetName val="★制御仕様（ポンプ）"/>
      <sheetName val="サービス機能"/>
      <sheetName val="サービスSW割付"/>
      <sheetName val="ディジタル設定一覧"/>
      <sheetName val="表示状態遷移"/>
      <sheetName val="運転モード表示補足"/>
      <sheetName val="制御仕様 (他)"/>
      <sheetName val="表６飽和温度ﾃｰﾌﾞﾙ"/>
      <sheetName val="E2PROM初期値一覧"/>
      <sheetName val="_制御仕様_ポンプ_"/>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1"/>
      <sheetName val="材料内訳(7項目)"/>
      <sheetName val="用役"/>
      <sheetName val="計画用役根拠"/>
      <sheetName val="二段機戦略マップ　09_11_28"/>
    </sheetNames>
    <sheetDataSet>
      <sheetData sheetId="0"/>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9707102"/>
    </sheetNames>
    <definedNames>
      <definedName name="FNR22DGG"/>
      <definedName name="FNR22VGG"/>
      <definedName name="RAMDA"/>
    </defined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70221-6EAB-479E-87FD-D7E452B562BF}">
  <sheetPr>
    <pageSetUpPr fitToPage="1"/>
  </sheetPr>
  <dimension ref="C2:AA156"/>
  <sheetViews>
    <sheetView showGridLines="0" tabSelected="1" zoomScale="41" zoomScaleNormal="85" zoomScalePageLayoutView="29" workbookViewId="0">
      <selection activeCell="M47" sqref="M47"/>
    </sheetView>
  </sheetViews>
  <sheetFormatPr defaultRowHeight="17.649999999999999" x14ac:dyDescent="0.7"/>
  <cols>
    <col min="1" max="16384" width="9" style="133"/>
  </cols>
  <sheetData>
    <row r="2" spans="3:27" ht="25.9" x14ac:dyDescent="0.7">
      <c r="C2" s="131" t="s">
        <v>225</v>
      </c>
      <c r="D2" s="137"/>
      <c r="E2" s="137"/>
      <c r="F2" s="137"/>
      <c r="G2" s="137"/>
      <c r="H2" s="137"/>
      <c r="I2" s="137"/>
      <c r="J2" s="137"/>
      <c r="K2" s="137"/>
      <c r="L2" s="137"/>
      <c r="M2" s="137"/>
      <c r="N2" s="137"/>
      <c r="O2" s="137"/>
      <c r="P2" s="137"/>
      <c r="Q2" s="137"/>
      <c r="R2" s="137"/>
      <c r="S2" s="137"/>
      <c r="T2" s="137"/>
      <c r="U2" s="137"/>
      <c r="V2" s="137"/>
      <c r="W2" s="137"/>
      <c r="X2" s="137"/>
      <c r="Y2" s="137"/>
      <c r="Z2" s="137"/>
      <c r="AA2" s="137"/>
    </row>
    <row r="3" spans="3:27" ht="22.9" x14ac:dyDescent="0.7">
      <c r="C3" s="132" t="s">
        <v>226</v>
      </c>
      <c r="D3" s="138"/>
      <c r="E3" s="138"/>
      <c r="F3" s="138"/>
      <c r="G3" s="138"/>
      <c r="H3" s="138"/>
      <c r="I3" s="138"/>
      <c r="J3" s="138"/>
      <c r="K3" s="138"/>
      <c r="L3" s="138"/>
      <c r="M3" s="138"/>
      <c r="N3" s="138"/>
      <c r="O3" s="138"/>
      <c r="P3" s="138"/>
      <c r="Q3" s="138"/>
      <c r="R3" s="138"/>
      <c r="S3" s="138"/>
      <c r="T3" s="138"/>
      <c r="U3" s="138"/>
      <c r="V3" s="138"/>
      <c r="W3" s="138"/>
      <c r="X3" s="138"/>
      <c r="Y3" s="138"/>
      <c r="Z3" s="138"/>
      <c r="AA3" s="138"/>
    </row>
    <row r="4" spans="3:27" x14ac:dyDescent="0.7">
      <c r="C4" s="133" t="s">
        <v>227</v>
      </c>
    </row>
    <row r="5" spans="3:27" x14ac:dyDescent="0.7">
      <c r="C5" s="139" t="s">
        <v>228</v>
      </c>
    </row>
    <row r="6" spans="3:27" x14ac:dyDescent="0.7">
      <c r="C6" s="139" t="s">
        <v>229</v>
      </c>
    </row>
    <row r="7" spans="3:27" x14ac:dyDescent="0.7">
      <c r="C7" s="133" t="s">
        <v>230</v>
      </c>
    </row>
    <row r="8" spans="3:27" x14ac:dyDescent="0.7">
      <c r="C8" s="136" t="s">
        <v>267</v>
      </c>
    </row>
    <row r="9" spans="3:27" x14ac:dyDescent="0.7">
      <c r="C9" s="133" t="s">
        <v>231</v>
      </c>
    </row>
    <row r="10" spans="3:27" x14ac:dyDescent="0.7">
      <c r="C10" s="133" t="s">
        <v>232</v>
      </c>
    </row>
    <row r="11" spans="3:27" x14ac:dyDescent="0.7">
      <c r="C11" s="133" t="s">
        <v>233</v>
      </c>
    </row>
    <row r="12" spans="3:27" x14ac:dyDescent="0.7">
      <c r="C12" s="133" t="s">
        <v>275</v>
      </c>
    </row>
    <row r="13" spans="3:27" x14ac:dyDescent="0.7">
      <c r="C13" s="136" t="s">
        <v>272</v>
      </c>
    </row>
    <row r="14" spans="3:27" x14ac:dyDescent="0.7">
      <c r="C14" s="133" t="s">
        <v>234</v>
      </c>
    </row>
    <row r="22" spans="3:3" x14ac:dyDescent="0.7">
      <c r="C22" s="133" t="s">
        <v>235</v>
      </c>
    </row>
    <row r="42" spans="3:27" ht="22.9" x14ac:dyDescent="0.7">
      <c r="C42" s="134" t="s">
        <v>236</v>
      </c>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row>
    <row r="44" spans="3:27" x14ac:dyDescent="0.7">
      <c r="C44" s="135" t="s">
        <v>237</v>
      </c>
    </row>
    <row r="45" spans="3:27" x14ac:dyDescent="0.7">
      <c r="C45" s="135" t="s">
        <v>238</v>
      </c>
    </row>
    <row r="46" spans="3:27" x14ac:dyDescent="0.7">
      <c r="C46" s="135" t="s">
        <v>239</v>
      </c>
    </row>
    <row r="47" spans="3:27" x14ac:dyDescent="0.7">
      <c r="C47" s="135" t="s">
        <v>240</v>
      </c>
    </row>
    <row r="48" spans="3:27" x14ac:dyDescent="0.7">
      <c r="C48" s="135" t="s">
        <v>241</v>
      </c>
    </row>
    <row r="49" spans="3:6" x14ac:dyDescent="0.7">
      <c r="C49" s="135" t="s">
        <v>242</v>
      </c>
    </row>
    <row r="50" spans="3:6" x14ac:dyDescent="0.7">
      <c r="C50" s="135" t="s">
        <v>276</v>
      </c>
    </row>
    <row r="51" spans="3:6" x14ac:dyDescent="0.7">
      <c r="C51" s="135" t="s">
        <v>243</v>
      </c>
    </row>
    <row r="52" spans="3:6" x14ac:dyDescent="0.7">
      <c r="C52" s="135" t="s">
        <v>244</v>
      </c>
    </row>
    <row r="53" spans="3:6" x14ac:dyDescent="0.7">
      <c r="C53" s="135" t="s">
        <v>245</v>
      </c>
    </row>
    <row r="54" spans="3:6" x14ac:dyDescent="0.7">
      <c r="C54" s="135"/>
    </row>
    <row r="55" spans="3:6" x14ac:dyDescent="0.7">
      <c r="C55" s="135" t="s">
        <v>274</v>
      </c>
    </row>
    <row r="56" spans="3:6" x14ac:dyDescent="0.7">
      <c r="C56" s="133" t="s">
        <v>246</v>
      </c>
    </row>
    <row r="57" spans="3:6" x14ac:dyDescent="0.7">
      <c r="C57" s="135" t="s">
        <v>247</v>
      </c>
    </row>
    <row r="58" spans="3:6" x14ac:dyDescent="0.7">
      <c r="D58" s="133" t="s">
        <v>268</v>
      </c>
      <c r="F58" s="133" t="s">
        <v>211</v>
      </c>
    </row>
    <row r="59" spans="3:6" x14ac:dyDescent="0.7">
      <c r="D59" s="133" t="s">
        <v>269</v>
      </c>
      <c r="F59" s="133" t="s">
        <v>212</v>
      </c>
    </row>
    <row r="60" spans="3:6" x14ac:dyDescent="0.7">
      <c r="D60" s="133" t="s">
        <v>270</v>
      </c>
      <c r="F60" s="133" t="s">
        <v>213</v>
      </c>
    </row>
    <row r="63" spans="3:6" x14ac:dyDescent="0.7">
      <c r="C63" s="133" t="s">
        <v>271</v>
      </c>
    </row>
    <row r="81" spans="3:15" x14ac:dyDescent="0.7">
      <c r="O81" s="133" t="s">
        <v>248</v>
      </c>
    </row>
    <row r="82" spans="3:15" x14ac:dyDescent="0.7">
      <c r="O82" s="133" t="s">
        <v>214</v>
      </c>
    </row>
    <row r="83" spans="3:15" x14ac:dyDescent="0.7">
      <c r="O83" s="133" t="s">
        <v>215</v>
      </c>
    </row>
    <row r="89" spans="3:15" x14ac:dyDescent="0.7">
      <c r="C89" s="133" t="s">
        <v>295</v>
      </c>
    </row>
    <row r="108" spans="15:15" x14ac:dyDescent="0.7">
      <c r="O108" s="133" t="s">
        <v>249</v>
      </c>
    </row>
    <row r="109" spans="15:15" x14ac:dyDescent="0.7">
      <c r="O109" s="133" t="s">
        <v>250</v>
      </c>
    </row>
    <row r="110" spans="15:15" x14ac:dyDescent="0.7">
      <c r="O110" s="133" t="s">
        <v>251</v>
      </c>
    </row>
    <row r="111" spans="15:15" x14ac:dyDescent="0.7">
      <c r="O111" s="133" t="s">
        <v>252</v>
      </c>
    </row>
    <row r="112" spans="15:15" x14ac:dyDescent="0.7">
      <c r="O112" s="133" t="s">
        <v>217</v>
      </c>
    </row>
    <row r="113" spans="3:15" x14ac:dyDescent="0.7">
      <c r="O113" s="133" t="s">
        <v>218</v>
      </c>
    </row>
    <row r="114" spans="3:15" x14ac:dyDescent="0.7">
      <c r="O114" s="133" t="s">
        <v>215</v>
      </c>
    </row>
    <row r="118" spans="3:15" x14ac:dyDescent="0.7">
      <c r="C118" s="133" t="s">
        <v>253</v>
      </c>
    </row>
    <row r="135" spans="15:15" x14ac:dyDescent="0.7">
      <c r="O135" s="133" t="s">
        <v>254</v>
      </c>
    </row>
    <row r="136" spans="15:15" x14ac:dyDescent="0.7">
      <c r="O136" s="133" t="s">
        <v>255</v>
      </c>
    </row>
    <row r="137" spans="15:15" x14ac:dyDescent="0.7">
      <c r="O137" s="133" t="s">
        <v>216</v>
      </c>
    </row>
    <row r="138" spans="15:15" x14ac:dyDescent="0.7">
      <c r="O138" s="133" t="s">
        <v>256</v>
      </c>
    </row>
    <row r="139" spans="15:15" x14ac:dyDescent="0.7">
      <c r="O139" s="133" t="s">
        <v>219</v>
      </c>
    </row>
    <row r="140" spans="15:15" x14ac:dyDescent="0.7">
      <c r="O140" s="133" t="s">
        <v>218</v>
      </c>
    </row>
    <row r="141" spans="15:15" x14ac:dyDescent="0.7">
      <c r="O141" s="133" t="s">
        <v>215</v>
      </c>
    </row>
    <row r="148" spans="3:27" ht="22.9" x14ac:dyDescent="0.7">
      <c r="C148" s="134" t="s">
        <v>273</v>
      </c>
      <c r="D148" s="138"/>
      <c r="E148" s="138"/>
      <c r="F148" s="138"/>
      <c r="G148" s="138"/>
      <c r="H148" s="138"/>
      <c r="I148" s="138"/>
      <c r="J148" s="138"/>
      <c r="K148" s="138"/>
      <c r="L148" s="138"/>
      <c r="M148" s="138"/>
      <c r="N148" s="138"/>
      <c r="O148" s="138"/>
      <c r="P148" s="138"/>
      <c r="Q148" s="138"/>
      <c r="R148" s="138"/>
      <c r="S148" s="138"/>
      <c r="T148" s="138"/>
      <c r="U148" s="138"/>
      <c r="V148" s="138"/>
      <c r="W148" s="138"/>
      <c r="X148" s="138"/>
      <c r="Y148" s="138"/>
      <c r="Z148" s="138"/>
      <c r="AA148" s="138"/>
    </row>
    <row r="150" spans="3:27" x14ac:dyDescent="0.7">
      <c r="C150" s="133" t="s">
        <v>257</v>
      </c>
    </row>
    <row r="151" spans="3:27" x14ac:dyDescent="0.7">
      <c r="C151" s="133" t="s">
        <v>258</v>
      </c>
    </row>
    <row r="152" spans="3:27" x14ac:dyDescent="0.7">
      <c r="C152" s="133" t="s">
        <v>259</v>
      </c>
    </row>
    <row r="153" spans="3:27" x14ac:dyDescent="0.7">
      <c r="C153" s="133" t="s">
        <v>260</v>
      </c>
    </row>
    <row r="154" spans="3:27" x14ac:dyDescent="0.7">
      <c r="C154" s="133" t="s">
        <v>261</v>
      </c>
    </row>
    <row r="155" spans="3:27" x14ac:dyDescent="0.7">
      <c r="C155" s="133" t="s">
        <v>262</v>
      </c>
    </row>
    <row r="156" spans="3:27" x14ac:dyDescent="0.7">
      <c r="C156" s="133" t="s">
        <v>263</v>
      </c>
    </row>
  </sheetData>
  <sheetProtection algorithmName="SHA-512" hashValue="kkafIfWdoKT56IUYhPCSGSCLsagowiWYThufpIUKBeKI3A3evyQjJWatBmF7mINtRhkHbZ05Pae1TqnNjtdE8g==" saltValue="rh4sS+5xIR16xQtTgPqWiQ==" spinCount="100000" sheet="1" objects="1" scenarios="1"/>
  <phoneticPr fontId="2"/>
  <pageMargins left="0.25" right="0.25" top="0.75" bottom="0.75" header="0.3" footer="0.3"/>
  <pageSetup paperSize="8" scale="37" orientation="portrait" r:id="rId1"/>
  <headerFooter>
    <oddFooter>&amp;C&amp;F&amp;A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1E117-63F6-4A84-8595-3D3945B7D715}">
  <sheetPr>
    <pageSetUpPr fitToPage="1"/>
  </sheetPr>
  <dimension ref="B2:E50"/>
  <sheetViews>
    <sheetView showGridLines="0" showRuler="0" zoomScale="29" zoomScaleNormal="70" zoomScalePageLayoutView="40" workbookViewId="0">
      <selection activeCell="L74" sqref="L74"/>
    </sheetView>
  </sheetViews>
  <sheetFormatPr defaultRowHeight="17.649999999999999" x14ac:dyDescent="0.7"/>
  <cols>
    <col min="1" max="1" width="3" style="2" customWidth="1"/>
    <col min="2" max="2" width="5" style="2" bestFit="1" customWidth="1"/>
    <col min="3" max="3" width="40.5" style="2" bestFit="1" customWidth="1"/>
    <col min="4" max="4" width="8.5" style="2" bestFit="1" customWidth="1"/>
    <col min="5" max="5" width="159.75" style="2" bestFit="1" customWidth="1"/>
    <col min="6" max="16384" width="9" style="2"/>
  </cols>
  <sheetData>
    <row r="2" spans="2:5" x14ac:dyDescent="0.7">
      <c r="B2" s="48" t="s">
        <v>12</v>
      </c>
      <c r="C2" s="52" t="s">
        <v>52</v>
      </c>
      <c r="D2" s="49" t="s">
        <v>130</v>
      </c>
      <c r="E2" s="49" t="s">
        <v>53</v>
      </c>
    </row>
    <row r="3" spans="2:5" ht="19.149999999999999" x14ac:dyDescent="0.7">
      <c r="B3" s="1"/>
      <c r="C3" s="51" t="s">
        <v>171</v>
      </c>
      <c r="D3" s="44" t="s">
        <v>173</v>
      </c>
      <c r="E3" s="44" t="s">
        <v>172</v>
      </c>
    </row>
    <row r="4" spans="2:5" ht="19.149999999999999" x14ac:dyDescent="0.7">
      <c r="B4" s="50"/>
      <c r="C4" s="15" t="s">
        <v>174</v>
      </c>
      <c r="D4" s="45" t="s">
        <v>173</v>
      </c>
      <c r="E4" s="45" t="s">
        <v>301</v>
      </c>
    </row>
    <row r="5" spans="2:5" ht="19.149999999999999" x14ac:dyDescent="0.7">
      <c r="B5" s="68" t="s">
        <v>99</v>
      </c>
      <c r="C5" s="78" t="s">
        <v>132</v>
      </c>
      <c r="D5" s="76" t="s">
        <v>131</v>
      </c>
      <c r="E5" s="76" t="s">
        <v>56</v>
      </c>
    </row>
    <row r="6" spans="2:5" x14ac:dyDescent="0.7">
      <c r="B6" s="68" t="s">
        <v>100</v>
      </c>
      <c r="C6" s="78" t="s">
        <v>133</v>
      </c>
      <c r="D6" s="76" t="s">
        <v>15</v>
      </c>
      <c r="E6" s="76" t="s">
        <v>57</v>
      </c>
    </row>
    <row r="7" spans="2:5" x14ac:dyDescent="0.7">
      <c r="B7" s="68" t="s">
        <v>101</v>
      </c>
      <c r="C7" s="78" t="s">
        <v>209</v>
      </c>
      <c r="D7" s="76" t="s">
        <v>15</v>
      </c>
      <c r="E7" s="76" t="s">
        <v>178</v>
      </c>
    </row>
    <row r="8" spans="2:5" x14ac:dyDescent="0.7">
      <c r="B8" s="68" t="s">
        <v>102</v>
      </c>
      <c r="C8" s="78" t="s">
        <v>264</v>
      </c>
      <c r="D8" s="76" t="s">
        <v>15</v>
      </c>
      <c r="E8" s="76" t="s">
        <v>265</v>
      </c>
    </row>
    <row r="9" spans="2:5" x14ac:dyDescent="0.7">
      <c r="B9" s="68" t="s">
        <v>103</v>
      </c>
      <c r="C9" s="78" t="s">
        <v>127</v>
      </c>
      <c r="D9" s="76" t="s">
        <v>43</v>
      </c>
      <c r="E9" s="76" t="s">
        <v>128</v>
      </c>
    </row>
    <row r="10" spans="2:5" x14ac:dyDescent="0.7">
      <c r="B10" s="68" t="s">
        <v>104</v>
      </c>
      <c r="C10" s="78" t="s">
        <v>126</v>
      </c>
      <c r="D10" s="76" t="s">
        <v>43</v>
      </c>
      <c r="E10" s="76" t="s">
        <v>163</v>
      </c>
    </row>
    <row r="11" spans="2:5" x14ac:dyDescent="0.7">
      <c r="B11" s="72" t="s">
        <v>105</v>
      </c>
      <c r="C11" s="34" t="s">
        <v>41</v>
      </c>
      <c r="D11" s="74" t="s">
        <v>15</v>
      </c>
      <c r="E11" s="74" t="s">
        <v>58</v>
      </c>
    </row>
    <row r="12" spans="2:5" x14ac:dyDescent="0.7">
      <c r="B12" s="80" t="s">
        <v>107</v>
      </c>
      <c r="C12" s="81" t="s">
        <v>88</v>
      </c>
      <c r="D12" s="82" t="s">
        <v>15</v>
      </c>
      <c r="E12" s="82" t="s">
        <v>59</v>
      </c>
    </row>
    <row r="13" spans="2:5" x14ac:dyDescent="0.7">
      <c r="B13" s="72"/>
      <c r="C13" s="34"/>
      <c r="D13" s="74"/>
      <c r="E13" s="73" t="s">
        <v>124</v>
      </c>
    </row>
    <row r="14" spans="2:5" x14ac:dyDescent="0.7">
      <c r="B14" s="72"/>
      <c r="C14" s="34"/>
      <c r="D14" s="74"/>
      <c r="E14" s="73" t="s">
        <v>129</v>
      </c>
    </row>
    <row r="15" spans="2:5" x14ac:dyDescent="0.7">
      <c r="B15" s="72"/>
      <c r="C15" s="34"/>
      <c r="D15" s="74"/>
      <c r="E15" s="73" t="s">
        <v>210</v>
      </c>
    </row>
    <row r="16" spans="2:5" x14ac:dyDescent="0.7">
      <c r="B16" s="72"/>
      <c r="C16" s="34"/>
      <c r="D16" s="74"/>
      <c r="E16" s="74"/>
    </row>
    <row r="17" spans="2:5" x14ac:dyDescent="0.7">
      <c r="B17" s="72"/>
      <c r="C17" s="34"/>
      <c r="D17" s="74"/>
      <c r="E17" s="74"/>
    </row>
    <row r="18" spans="2:5" x14ac:dyDescent="0.7">
      <c r="B18" s="72"/>
      <c r="C18" s="34"/>
      <c r="D18" s="74"/>
      <c r="E18" s="74"/>
    </row>
    <row r="19" spans="2:5" x14ac:dyDescent="0.7">
      <c r="B19" s="72"/>
      <c r="C19" s="34"/>
      <c r="D19" s="74"/>
      <c r="E19" s="74"/>
    </row>
    <row r="20" spans="2:5" x14ac:dyDescent="0.7">
      <c r="B20" s="72"/>
      <c r="C20" s="34"/>
      <c r="D20" s="74"/>
      <c r="E20" s="74"/>
    </row>
    <row r="21" spans="2:5" x14ac:dyDescent="0.7">
      <c r="B21" s="72"/>
      <c r="C21" s="34"/>
      <c r="D21" s="74"/>
      <c r="E21" s="74"/>
    </row>
    <row r="22" spans="2:5" x14ac:dyDescent="0.7">
      <c r="B22" s="72"/>
      <c r="C22" s="34"/>
      <c r="D22" s="74"/>
      <c r="E22" s="74"/>
    </row>
    <row r="23" spans="2:5" x14ac:dyDescent="0.7">
      <c r="B23" s="72"/>
      <c r="C23" s="34"/>
      <c r="D23" s="74"/>
      <c r="E23" s="74"/>
    </row>
    <row r="24" spans="2:5" x14ac:dyDescent="0.7">
      <c r="B24" s="72"/>
      <c r="C24" s="34"/>
      <c r="D24" s="74"/>
      <c r="E24" s="74"/>
    </row>
    <row r="25" spans="2:5" x14ac:dyDescent="0.7">
      <c r="B25" s="72"/>
      <c r="C25" s="34"/>
      <c r="D25" s="74"/>
      <c r="E25" s="74"/>
    </row>
    <row r="26" spans="2:5" x14ac:dyDescent="0.7">
      <c r="B26" s="72"/>
      <c r="C26" s="34"/>
      <c r="D26" s="74"/>
      <c r="E26" s="74"/>
    </row>
    <row r="27" spans="2:5" x14ac:dyDescent="0.7">
      <c r="B27" s="72"/>
      <c r="C27" s="34"/>
      <c r="D27" s="74"/>
      <c r="E27" s="74"/>
    </row>
    <row r="28" spans="2:5" x14ac:dyDescent="0.7">
      <c r="B28" s="72"/>
      <c r="C28" s="34"/>
      <c r="D28" s="74"/>
      <c r="E28" s="74"/>
    </row>
    <row r="29" spans="2:5" x14ac:dyDescent="0.7">
      <c r="B29" s="68"/>
      <c r="C29" s="78"/>
      <c r="D29" s="76"/>
      <c r="E29" s="76"/>
    </row>
    <row r="30" spans="2:5" ht="19.149999999999999" x14ac:dyDescent="0.7">
      <c r="B30" s="72" t="s">
        <v>108</v>
      </c>
      <c r="C30" s="34" t="s">
        <v>65</v>
      </c>
      <c r="D30" s="74" t="s">
        <v>28</v>
      </c>
      <c r="E30" s="74" t="s">
        <v>155</v>
      </c>
    </row>
    <row r="31" spans="2:5" x14ac:dyDescent="0.7">
      <c r="B31" s="83" t="s">
        <v>109</v>
      </c>
      <c r="C31" s="85" t="s">
        <v>134</v>
      </c>
      <c r="D31" s="84" t="s">
        <v>17</v>
      </c>
      <c r="E31" s="84" t="s">
        <v>154</v>
      </c>
    </row>
    <row r="32" spans="2:5" x14ac:dyDescent="0.7">
      <c r="B32" s="68" t="s">
        <v>110</v>
      </c>
      <c r="C32" s="78" t="s">
        <v>140</v>
      </c>
      <c r="D32" s="76" t="s">
        <v>15</v>
      </c>
      <c r="E32" s="76" t="s">
        <v>141</v>
      </c>
    </row>
    <row r="33" spans="2:5" x14ac:dyDescent="0.7">
      <c r="B33" s="68" t="s">
        <v>111</v>
      </c>
      <c r="C33" s="78" t="s">
        <v>135</v>
      </c>
      <c r="D33" s="76" t="s">
        <v>15</v>
      </c>
      <c r="E33" s="76" t="s">
        <v>277</v>
      </c>
    </row>
    <row r="34" spans="2:5" x14ac:dyDescent="0.7">
      <c r="B34" s="68" t="s">
        <v>112</v>
      </c>
      <c r="C34" s="79" t="s">
        <v>6</v>
      </c>
      <c r="D34" s="70" t="s">
        <v>137</v>
      </c>
      <c r="E34" s="76" t="s">
        <v>278</v>
      </c>
    </row>
    <row r="35" spans="2:5" x14ac:dyDescent="0.7">
      <c r="B35" s="68" t="s">
        <v>113</v>
      </c>
      <c r="C35" s="79" t="s">
        <v>7</v>
      </c>
      <c r="D35" s="70" t="s">
        <v>136</v>
      </c>
      <c r="E35" s="76" t="s">
        <v>279</v>
      </c>
    </row>
    <row r="36" spans="2:5" x14ac:dyDescent="0.7">
      <c r="B36" s="68" t="s">
        <v>114</v>
      </c>
      <c r="C36" s="69" t="s">
        <v>1</v>
      </c>
      <c r="D36" s="70" t="s">
        <v>43</v>
      </c>
      <c r="E36" s="71" t="s">
        <v>139</v>
      </c>
    </row>
    <row r="37" spans="2:5" x14ac:dyDescent="0.7">
      <c r="B37" s="68" t="s">
        <v>142</v>
      </c>
      <c r="C37" s="69" t="s">
        <v>280</v>
      </c>
      <c r="D37" s="70" t="s">
        <v>43</v>
      </c>
      <c r="E37" s="71" t="s">
        <v>281</v>
      </c>
    </row>
    <row r="38" spans="2:5" x14ac:dyDescent="0.7">
      <c r="B38" s="68" t="s">
        <v>143</v>
      </c>
      <c r="C38" s="69" t="s">
        <v>282</v>
      </c>
      <c r="D38" s="70" t="s">
        <v>46</v>
      </c>
      <c r="E38" s="71" t="s">
        <v>283</v>
      </c>
    </row>
    <row r="39" spans="2:5" x14ac:dyDescent="0.7">
      <c r="B39" s="68" t="s">
        <v>149</v>
      </c>
      <c r="C39" s="69" t="s">
        <v>150</v>
      </c>
      <c r="D39" s="70" t="s">
        <v>138</v>
      </c>
      <c r="E39" s="71" t="s">
        <v>63</v>
      </c>
    </row>
    <row r="40" spans="2:5" ht="19.149999999999999" x14ac:dyDescent="0.7">
      <c r="B40" s="68" t="s">
        <v>151</v>
      </c>
      <c r="C40" s="78" t="s">
        <v>152</v>
      </c>
      <c r="D40" s="70" t="s">
        <v>85</v>
      </c>
      <c r="E40" s="76" t="s">
        <v>153</v>
      </c>
    </row>
    <row r="41" spans="2:5" x14ac:dyDescent="0.7">
      <c r="B41" s="80" t="s">
        <v>156</v>
      </c>
      <c r="C41" s="86" t="s">
        <v>158</v>
      </c>
      <c r="D41" s="87" t="s">
        <v>43</v>
      </c>
      <c r="E41" s="82" t="s">
        <v>70</v>
      </c>
    </row>
    <row r="42" spans="2:5" x14ac:dyDescent="0.7">
      <c r="B42" s="72"/>
      <c r="C42" s="75" t="s">
        <v>159</v>
      </c>
      <c r="D42" s="73" t="s">
        <v>43</v>
      </c>
      <c r="E42" s="74" t="s">
        <v>71</v>
      </c>
    </row>
    <row r="43" spans="2:5" x14ac:dyDescent="0.7">
      <c r="B43" s="68"/>
      <c r="C43" s="69" t="s">
        <v>160</v>
      </c>
      <c r="D43" s="70" t="s">
        <v>43</v>
      </c>
      <c r="E43" s="76" t="s">
        <v>170</v>
      </c>
    </row>
    <row r="44" spans="2:5" x14ac:dyDescent="0.7">
      <c r="B44" s="72" t="s">
        <v>164</v>
      </c>
      <c r="C44" s="34" t="s">
        <v>51</v>
      </c>
      <c r="D44" s="73" t="s">
        <v>138</v>
      </c>
      <c r="E44" s="74" t="s">
        <v>60</v>
      </c>
    </row>
    <row r="45" spans="2:5" ht="19.149999999999999" x14ac:dyDescent="0.7">
      <c r="B45" s="65" t="s">
        <v>165</v>
      </c>
      <c r="C45" s="66" t="s">
        <v>64</v>
      </c>
      <c r="D45" s="67" t="s">
        <v>85</v>
      </c>
      <c r="E45" s="77" t="s">
        <v>125</v>
      </c>
    </row>
    <row r="46" spans="2:5" x14ac:dyDescent="0.7">
      <c r="B46" s="72" t="s">
        <v>166</v>
      </c>
      <c r="C46" s="75" t="s">
        <v>167</v>
      </c>
      <c r="D46" s="73" t="s">
        <v>43</v>
      </c>
      <c r="E46" s="74" t="s">
        <v>69</v>
      </c>
    </row>
    <row r="47" spans="2:5" x14ac:dyDescent="0.7">
      <c r="B47" s="72"/>
      <c r="C47" s="75" t="s">
        <v>168</v>
      </c>
      <c r="D47" s="73" t="s">
        <v>43</v>
      </c>
      <c r="E47" s="74" t="s">
        <v>72</v>
      </c>
    </row>
    <row r="48" spans="2:5" x14ac:dyDescent="0.7">
      <c r="B48" s="68"/>
      <c r="C48" s="69" t="s">
        <v>169</v>
      </c>
      <c r="D48" s="70" t="s">
        <v>43</v>
      </c>
      <c r="E48" s="76" t="s">
        <v>170</v>
      </c>
    </row>
    <row r="49" spans="2:5" ht="19.149999999999999" x14ac:dyDescent="0.7">
      <c r="B49" s="68" t="s">
        <v>177</v>
      </c>
      <c r="C49" s="69" t="s">
        <v>284</v>
      </c>
      <c r="D49" s="70" t="s">
        <v>48</v>
      </c>
      <c r="E49" s="71" t="s">
        <v>61</v>
      </c>
    </row>
    <row r="50" spans="2:5" ht="19.149999999999999" x14ac:dyDescent="0.7">
      <c r="B50" s="50" t="s">
        <v>194</v>
      </c>
      <c r="C50" s="62" t="s">
        <v>285</v>
      </c>
      <c r="D50" s="63" t="s">
        <v>48</v>
      </c>
      <c r="E50" s="64" t="s">
        <v>286</v>
      </c>
    </row>
  </sheetData>
  <sheetProtection algorithmName="SHA-512" hashValue="Zn5xE4qkYn+7BR0lvYu4Yes3kEDqNwlH8XOgqx1iDY713SovpEZpcytjw1kDYI3l3Cph2caP/CV/QRdaxMwOfw==" saltValue="kbJG9WXBMK8yoO70kXLBfA==" spinCount="100000" sheet="1" objects="1" scenarios="1"/>
  <phoneticPr fontId="2"/>
  <pageMargins left="0.25" right="0.25" top="0.75" bottom="0.75" header="0.3" footer="0.3"/>
  <pageSetup paperSize="8" scale="78" orientation="landscape" r:id="rId1"/>
  <headerFooter>
    <oddHeader>&amp;C&amp;20三菱電機株式会社</oddHeader>
    <oddFooter>&amp;C&amp;F&amp;A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8E35B-EAD4-4250-8BF5-5F5C53EE6AC2}">
  <sheetPr>
    <pageSetUpPr fitToPage="1"/>
  </sheetPr>
  <dimension ref="A1:Z80"/>
  <sheetViews>
    <sheetView showGridLines="0" view="pageLayout" zoomScale="29" zoomScaleNormal="100" zoomScalePageLayoutView="29" workbookViewId="0">
      <selection activeCell="O59" sqref="O59"/>
    </sheetView>
  </sheetViews>
  <sheetFormatPr defaultRowHeight="17.649999999999999" x14ac:dyDescent="0.7"/>
  <cols>
    <col min="1" max="2" width="9" style="264"/>
    <col min="3" max="3" width="29.8125" style="264" bestFit="1" customWidth="1"/>
    <col min="4" max="24" width="15.125" style="264" customWidth="1"/>
    <col min="25" max="16384" width="9" style="264"/>
  </cols>
  <sheetData>
    <row r="1" spans="2:24" ht="18" thickBot="1" x14ac:dyDescent="0.75"/>
    <row r="2" spans="2:24" ht="25.9" customHeight="1" x14ac:dyDescent="0.7">
      <c r="B2" s="265" t="s">
        <v>91</v>
      </c>
      <c r="G2" s="289" t="s">
        <v>162</v>
      </c>
      <c r="H2" s="290"/>
      <c r="I2" s="290"/>
      <c r="J2" s="290"/>
      <c r="K2" s="290"/>
      <c r="L2" s="290"/>
      <c r="M2" s="290"/>
      <c r="N2" s="290"/>
      <c r="O2" s="290"/>
      <c r="P2" s="290"/>
      <c r="Q2" s="291"/>
    </row>
    <row r="3" spans="2:24" ht="17.649999999999999" customHeight="1" x14ac:dyDescent="0.7">
      <c r="G3" s="292"/>
      <c r="H3" s="293"/>
      <c r="I3" s="293"/>
      <c r="J3" s="293"/>
      <c r="K3" s="293"/>
      <c r="L3" s="293"/>
      <c r="M3" s="293"/>
      <c r="N3" s="293"/>
      <c r="O3" s="293"/>
      <c r="P3" s="293"/>
      <c r="Q3" s="294"/>
    </row>
    <row r="4" spans="2:24" x14ac:dyDescent="0.7">
      <c r="C4" s="266"/>
      <c r="D4" s="264" t="s">
        <v>302</v>
      </c>
      <c r="G4" s="292"/>
      <c r="H4" s="293"/>
      <c r="I4" s="293"/>
      <c r="J4" s="293"/>
      <c r="K4" s="293"/>
      <c r="L4" s="293"/>
      <c r="M4" s="293"/>
      <c r="N4" s="293"/>
      <c r="O4" s="293"/>
      <c r="P4" s="293"/>
      <c r="Q4" s="294"/>
    </row>
    <row r="5" spans="2:24" ht="17.649999999999999" customHeight="1" x14ac:dyDescent="0.7">
      <c r="C5" s="267"/>
      <c r="D5" s="264" t="s">
        <v>303</v>
      </c>
      <c r="G5" s="292"/>
      <c r="H5" s="293"/>
      <c r="I5" s="293"/>
      <c r="J5" s="293"/>
      <c r="K5" s="293"/>
      <c r="L5" s="293"/>
      <c r="M5" s="293"/>
      <c r="N5" s="293"/>
      <c r="O5" s="293"/>
      <c r="P5" s="293"/>
      <c r="Q5" s="294"/>
    </row>
    <row r="6" spans="2:24" ht="19.149999999999999" x14ac:dyDescent="0.7">
      <c r="C6" s="268" t="s">
        <v>84</v>
      </c>
      <c r="D6" s="268">
        <v>0.307</v>
      </c>
      <c r="E6" s="268" t="s">
        <v>85</v>
      </c>
      <c r="G6" s="292"/>
      <c r="H6" s="293"/>
      <c r="I6" s="293"/>
      <c r="J6" s="293"/>
      <c r="K6" s="293"/>
      <c r="L6" s="293"/>
      <c r="M6" s="293"/>
      <c r="N6" s="293"/>
      <c r="O6" s="293"/>
      <c r="P6" s="293"/>
      <c r="Q6" s="294"/>
    </row>
    <row r="7" spans="2:24" ht="19.149999999999999" x14ac:dyDescent="0.7">
      <c r="C7" s="268" t="s">
        <v>86</v>
      </c>
      <c r="D7" s="269">
        <v>7.5999999999999998E-2</v>
      </c>
      <c r="E7" s="268" t="s">
        <v>85</v>
      </c>
      <c r="G7" s="292"/>
      <c r="H7" s="293"/>
      <c r="I7" s="293"/>
      <c r="J7" s="293"/>
      <c r="K7" s="293"/>
      <c r="L7" s="293"/>
      <c r="M7" s="293"/>
      <c r="N7" s="293"/>
      <c r="O7" s="293"/>
      <c r="P7" s="293"/>
      <c r="Q7" s="294"/>
    </row>
    <row r="8" spans="2:24" ht="18" thickBot="1" x14ac:dyDescent="0.75">
      <c r="C8" s="268" t="s">
        <v>47</v>
      </c>
      <c r="D8" s="268">
        <v>150</v>
      </c>
      <c r="E8" s="268" t="s">
        <v>87</v>
      </c>
      <c r="G8" s="295"/>
      <c r="H8" s="296"/>
      <c r="I8" s="296"/>
      <c r="J8" s="296"/>
      <c r="K8" s="296"/>
      <c r="L8" s="296"/>
      <c r="M8" s="296"/>
      <c r="N8" s="296"/>
      <c r="O8" s="296"/>
      <c r="P8" s="296"/>
      <c r="Q8" s="297"/>
    </row>
    <row r="9" spans="2:24" x14ac:dyDescent="0.7">
      <c r="C9" s="268" t="s">
        <v>88</v>
      </c>
      <c r="D9" s="280">
        <v>3</v>
      </c>
      <c r="E9" s="268" t="s">
        <v>15</v>
      </c>
    </row>
    <row r="10" spans="2:24" ht="18" thickBot="1" x14ac:dyDescent="0.75"/>
    <row r="11" spans="2:24" ht="19.149999999999999" x14ac:dyDescent="0.7">
      <c r="B11" s="283" t="s">
        <v>161</v>
      </c>
      <c r="C11" s="284"/>
      <c r="D11" s="286" t="s">
        <v>90</v>
      </c>
      <c r="E11" s="287"/>
      <c r="F11" s="287"/>
      <c r="G11" s="287"/>
      <c r="H11" s="287"/>
      <c r="I11" s="287"/>
      <c r="J11" s="287"/>
      <c r="K11" s="287"/>
      <c r="L11" s="287"/>
      <c r="M11" s="287"/>
      <c r="N11" s="287"/>
      <c r="O11" s="287"/>
      <c r="P11" s="287"/>
      <c r="Q11" s="287"/>
      <c r="R11" s="287"/>
      <c r="S11" s="287"/>
      <c r="T11" s="287"/>
      <c r="U11" s="287"/>
      <c r="V11" s="287"/>
      <c r="W11" s="287"/>
      <c r="X11" s="288"/>
    </row>
    <row r="12" spans="2:24" x14ac:dyDescent="0.7">
      <c r="B12" s="281"/>
      <c r="C12" s="285"/>
      <c r="D12" s="277">
        <v>1</v>
      </c>
      <c r="E12" s="277">
        <v>5</v>
      </c>
      <c r="F12" s="277">
        <v>10</v>
      </c>
      <c r="G12" s="277">
        <v>15</v>
      </c>
      <c r="H12" s="277">
        <v>30</v>
      </c>
      <c r="I12" s="277">
        <v>60</v>
      </c>
      <c r="J12" s="277">
        <v>80</v>
      </c>
      <c r="K12" s="277">
        <v>90</v>
      </c>
      <c r="L12" s="277">
        <v>100</v>
      </c>
      <c r="M12" s="277">
        <v>150</v>
      </c>
      <c r="N12" s="277">
        <v>200</v>
      </c>
      <c r="O12" s="277">
        <v>250</v>
      </c>
      <c r="P12" s="277">
        <v>300</v>
      </c>
      <c r="Q12" s="277">
        <v>350</v>
      </c>
      <c r="R12" s="277">
        <v>400</v>
      </c>
      <c r="S12" s="277">
        <v>450</v>
      </c>
      <c r="T12" s="277">
        <v>500</v>
      </c>
      <c r="U12" s="277">
        <v>550</v>
      </c>
      <c r="V12" s="277">
        <v>600</v>
      </c>
      <c r="W12" s="277">
        <v>650</v>
      </c>
      <c r="X12" s="278">
        <v>700</v>
      </c>
    </row>
    <row r="13" spans="2:24" x14ac:dyDescent="0.7">
      <c r="B13" s="281" t="s">
        <v>89</v>
      </c>
      <c r="C13" s="277">
        <v>1</v>
      </c>
      <c r="D13" s="270">
        <f>IF($C13&gt;150,"R32使用不可",$C13/(D$12*$D$9))</f>
        <v>0.33333333333333331</v>
      </c>
      <c r="E13" s="270">
        <f t="shared" ref="D13:M22" si="0">IF($C13&gt;150,"R32使用不可",$C13/(E$12*$D$9))</f>
        <v>6.6666666666666666E-2</v>
      </c>
      <c r="F13" s="270">
        <f t="shared" si="0"/>
        <v>3.3333333333333333E-2</v>
      </c>
      <c r="G13" s="270">
        <f t="shared" si="0"/>
        <v>2.2222222222222223E-2</v>
      </c>
      <c r="H13" s="270">
        <f t="shared" si="0"/>
        <v>1.1111111111111112E-2</v>
      </c>
      <c r="I13" s="270">
        <f t="shared" si="0"/>
        <v>5.5555555555555558E-3</v>
      </c>
      <c r="J13" s="270">
        <f t="shared" si="0"/>
        <v>4.1666666666666666E-3</v>
      </c>
      <c r="K13" s="270">
        <f t="shared" si="0"/>
        <v>3.7037037037037038E-3</v>
      </c>
      <c r="L13" s="270">
        <f t="shared" si="0"/>
        <v>3.3333333333333335E-3</v>
      </c>
      <c r="M13" s="270">
        <f t="shared" si="0"/>
        <v>2.2222222222222222E-3</v>
      </c>
      <c r="N13" s="270">
        <f t="shared" ref="N13:X22" si="1">IF($C13&gt;150,"R32使用不可",$C13/(N$12*$D$9))</f>
        <v>1.6666666666666668E-3</v>
      </c>
      <c r="O13" s="270">
        <f t="shared" si="1"/>
        <v>1.3333333333333333E-3</v>
      </c>
      <c r="P13" s="270">
        <f t="shared" si="1"/>
        <v>1.1111111111111111E-3</v>
      </c>
      <c r="Q13" s="270">
        <f t="shared" si="1"/>
        <v>9.5238095238095238E-4</v>
      </c>
      <c r="R13" s="270">
        <f t="shared" si="1"/>
        <v>8.3333333333333339E-4</v>
      </c>
      <c r="S13" s="270">
        <f t="shared" si="1"/>
        <v>7.407407407407407E-4</v>
      </c>
      <c r="T13" s="270">
        <f t="shared" si="1"/>
        <v>6.6666666666666664E-4</v>
      </c>
      <c r="U13" s="270">
        <f t="shared" si="1"/>
        <v>6.0606060606060606E-4</v>
      </c>
      <c r="V13" s="270">
        <f t="shared" si="1"/>
        <v>5.5555555555555556E-4</v>
      </c>
      <c r="W13" s="270">
        <f t="shared" si="1"/>
        <v>5.1282051282051282E-4</v>
      </c>
      <c r="X13" s="271">
        <f t="shared" si="1"/>
        <v>4.7619047619047619E-4</v>
      </c>
    </row>
    <row r="14" spans="2:24" x14ac:dyDescent="0.7">
      <c r="B14" s="281"/>
      <c r="C14" s="277">
        <v>3</v>
      </c>
      <c r="D14" s="270">
        <f t="shared" si="0"/>
        <v>1</v>
      </c>
      <c r="E14" s="270">
        <f t="shared" si="0"/>
        <v>0.2</v>
      </c>
      <c r="F14" s="270">
        <f t="shared" si="0"/>
        <v>0.1</v>
      </c>
      <c r="G14" s="270">
        <f t="shared" si="0"/>
        <v>6.6666666666666666E-2</v>
      </c>
      <c r="H14" s="270">
        <f t="shared" si="0"/>
        <v>3.3333333333333333E-2</v>
      </c>
      <c r="I14" s="270">
        <f t="shared" si="0"/>
        <v>1.6666666666666666E-2</v>
      </c>
      <c r="J14" s="270">
        <f t="shared" si="0"/>
        <v>1.2500000000000001E-2</v>
      </c>
      <c r="K14" s="270">
        <f t="shared" si="0"/>
        <v>1.1111111111111112E-2</v>
      </c>
      <c r="L14" s="270">
        <f t="shared" si="0"/>
        <v>0.01</v>
      </c>
      <c r="M14" s="270">
        <f t="shared" si="0"/>
        <v>6.6666666666666671E-3</v>
      </c>
      <c r="N14" s="270">
        <f t="shared" si="1"/>
        <v>5.0000000000000001E-3</v>
      </c>
      <c r="O14" s="270">
        <f t="shared" si="1"/>
        <v>4.0000000000000001E-3</v>
      </c>
      <c r="P14" s="270">
        <f t="shared" si="1"/>
        <v>3.3333333333333335E-3</v>
      </c>
      <c r="Q14" s="270">
        <f t="shared" si="1"/>
        <v>2.8571428571428571E-3</v>
      </c>
      <c r="R14" s="270">
        <f t="shared" si="1"/>
        <v>2.5000000000000001E-3</v>
      </c>
      <c r="S14" s="270">
        <f t="shared" si="1"/>
        <v>2.2222222222222222E-3</v>
      </c>
      <c r="T14" s="270">
        <f t="shared" si="1"/>
        <v>2E-3</v>
      </c>
      <c r="U14" s="270">
        <f t="shared" si="1"/>
        <v>1.8181818181818182E-3</v>
      </c>
      <c r="V14" s="270">
        <f t="shared" si="1"/>
        <v>1.6666666666666668E-3</v>
      </c>
      <c r="W14" s="270">
        <f t="shared" si="1"/>
        <v>1.5384615384615385E-3</v>
      </c>
      <c r="X14" s="276">
        <f t="shared" si="1"/>
        <v>1.4285714285714286E-3</v>
      </c>
    </row>
    <row r="15" spans="2:24" x14ac:dyDescent="0.7">
      <c r="B15" s="281"/>
      <c r="C15" s="277">
        <v>5</v>
      </c>
      <c r="D15" s="270">
        <f t="shared" si="0"/>
        <v>1.6666666666666667</v>
      </c>
      <c r="E15" s="270">
        <f t="shared" si="0"/>
        <v>0.33333333333333331</v>
      </c>
      <c r="F15" s="270">
        <f t="shared" si="0"/>
        <v>0.16666666666666666</v>
      </c>
      <c r="G15" s="270">
        <f t="shared" si="0"/>
        <v>0.1111111111111111</v>
      </c>
      <c r="H15" s="270">
        <f t="shared" si="0"/>
        <v>5.5555555555555552E-2</v>
      </c>
      <c r="I15" s="270">
        <f t="shared" si="0"/>
        <v>2.7777777777777776E-2</v>
      </c>
      <c r="J15" s="270">
        <f t="shared" si="0"/>
        <v>2.0833333333333332E-2</v>
      </c>
      <c r="K15" s="270">
        <f t="shared" si="0"/>
        <v>1.8518518518518517E-2</v>
      </c>
      <c r="L15" s="270">
        <f t="shared" si="0"/>
        <v>1.6666666666666666E-2</v>
      </c>
      <c r="M15" s="270">
        <f t="shared" si="0"/>
        <v>1.1111111111111112E-2</v>
      </c>
      <c r="N15" s="270">
        <f t="shared" si="1"/>
        <v>8.3333333333333332E-3</v>
      </c>
      <c r="O15" s="270">
        <f t="shared" si="1"/>
        <v>6.6666666666666671E-3</v>
      </c>
      <c r="P15" s="270">
        <f t="shared" si="1"/>
        <v>5.5555555555555558E-3</v>
      </c>
      <c r="Q15" s="270">
        <f t="shared" si="1"/>
        <v>4.7619047619047623E-3</v>
      </c>
      <c r="R15" s="270">
        <f t="shared" si="1"/>
        <v>4.1666666666666666E-3</v>
      </c>
      <c r="S15" s="270">
        <f t="shared" si="1"/>
        <v>3.7037037037037038E-3</v>
      </c>
      <c r="T15" s="270">
        <f t="shared" si="1"/>
        <v>3.3333333333333335E-3</v>
      </c>
      <c r="U15" s="270">
        <f t="shared" si="1"/>
        <v>3.0303030303030303E-3</v>
      </c>
      <c r="V15" s="270">
        <f t="shared" si="1"/>
        <v>2.7777777777777779E-3</v>
      </c>
      <c r="W15" s="270">
        <f t="shared" si="1"/>
        <v>2.5641025641025641E-3</v>
      </c>
      <c r="X15" s="271">
        <f t="shared" si="1"/>
        <v>2.3809523809523812E-3</v>
      </c>
    </row>
    <row r="16" spans="2:24" x14ac:dyDescent="0.7">
      <c r="B16" s="281"/>
      <c r="C16" s="277">
        <v>10</v>
      </c>
      <c r="D16" s="270">
        <f t="shared" si="0"/>
        <v>3.3333333333333335</v>
      </c>
      <c r="E16" s="270">
        <f t="shared" si="0"/>
        <v>0.66666666666666663</v>
      </c>
      <c r="F16" s="270">
        <f t="shared" si="0"/>
        <v>0.33333333333333331</v>
      </c>
      <c r="G16" s="270">
        <f t="shared" si="0"/>
        <v>0.22222222222222221</v>
      </c>
      <c r="H16" s="270">
        <f t="shared" si="0"/>
        <v>0.1111111111111111</v>
      </c>
      <c r="I16" s="270">
        <f t="shared" si="0"/>
        <v>5.5555555555555552E-2</v>
      </c>
      <c r="J16" s="270">
        <f t="shared" si="0"/>
        <v>4.1666666666666664E-2</v>
      </c>
      <c r="K16" s="270">
        <f t="shared" si="0"/>
        <v>3.7037037037037035E-2</v>
      </c>
      <c r="L16" s="270">
        <f t="shared" si="0"/>
        <v>3.3333333333333333E-2</v>
      </c>
      <c r="M16" s="270">
        <f t="shared" si="0"/>
        <v>2.2222222222222223E-2</v>
      </c>
      <c r="N16" s="270">
        <f t="shared" si="1"/>
        <v>1.6666666666666666E-2</v>
      </c>
      <c r="O16" s="270">
        <f t="shared" si="1"/>
        <v>1.3333333333333334E-2</v>
      </c>
      <c r="P16" s="270">
        <f t="shared" si="1"/>
        <v>1.1111111111111112E-2</v>
      </c>
      <c r="Q16" s="270">
        <f t="shared" si="1"/>
        <v>9.5238095238095247E-3</v>
      </c>
      <c r="R16" s="270">
        <f t="shared" si="1"/>
        <v>8.3333333333333332E-3</v>
      </c>
      <c r="S16" s="270">
        <f t="shared" si="1"/>
        <v>7.4074074074074077E-3</v>
      </c>
      <c r="T16" s="270">
        <f t="shared" si="1"/>
        <v>6.6666666666666671E-3</v>
      </c>
      <c r="U16" s="270">
        <f t="shared" si="1"/>
        <v>6.0606060606060606E-3</v>
      </c>
      <c r="V16" s="270">
        <f t="shared" si="1"/>
        <v>5.5555555555555558E-3</v>
      </c>
      <c r="W16" s="270">
        <f t="shared" si="1"/>
        <v>5.1282051282051282E-3</v>
      </c>
      <c r="X16" s="271">
        <f t="shared" si="1"/>
        <v>4.7619047619047623E-3</v>
      </c>
    </row>
    <row r="17" spans="2:24" x14ac:dyDescent="0.7">
      <c r="B17" s="281"/>
      <c r="C17" s="277">
        <v>15</v>
      </c>
      <c r="D17" s="270">
        <f t="shared" si="0"/>
        <v>5</v>
      </c>
      <c r="E17" s="270">
        <f t="shared" si="0"/>
        <v>1</v>
      </c>
      <c r="F17" s="270">
        <f t="shared" si="0"/>
        <v>0.5</v>
      </c>
      <c r="G17" s="270">
        <f t="shared" si="0"/>
        <v>0.33333333333333331</v>
      </c>
      <c r="H17" s="270">
        <f t="shared" si="0"/>
        <v>0.16666666666666666</v>
      </c>
      <c r="I17" s="270">
        <f t="shared" si="0"/>
        <v>8.3333333333333329E-2</v>
      </c>
      <c r="J17" s="270">
        <f t="shared" si="0"/>
        <v>6.25E-2</v>
      </c>
      <c r="K17" s="270">
        <f t="shared" si="0"/>
        <v>5.5555555555555552E-2</v>
      </c>
      <c r="L17" s="270">
        <f t="shared" si="0"/>
        <v>0.05</v>
      </c>
      <c r="M17" s="270">
        <f t="shared" si="0"/>
        <v>3.3333333333333333E-2</v>
      </c>
      <c r="N17" s="270">
        <f t="shared" si="1"/>
        <v>2.5000000000000001E-2</v>
      </c>
      <c r="O17" s="270">
        <f t="shared" si="1"/>
        <v>0.02</v>
      </c>
      <c r="P17" s="270">
        <f t="shared" si="1"/>
        <v>1.6666666666666666E-2</v>
      </c>
      <c r="Q17" s="270">
        <f t="shared" si="1"/>
        <v>1.4285714285714285E-2</v>
      </c>
      <c r="R17" s="270">
        <f t="shared" si="1"/>
        <v>1.2500000000000001E-2</v>
      </c>
      <c r="S17" s="270">
        <f t="shared" si="1"/>
        <v>1.1111111111111112E-2</v>
      </c>
      <c r="T17" s="270">
        <f t="shared" si="1"/>
        <v>0.01</v>
      </c>
      <c r="U17" s="270">
        <f t="shared" si="1"/>
        <v>9.0909090909090905E-3</v>
      </c>
      <c r="V17" s="270">
        <f t="shared" si="1"/>
        <v>8.3333333333333332E-3</v>
      </c>
      <c r="W17" s="270">
        <f t="shared" si="1"/>
        <v>7.6923076923076927E-3</v>
      </c>
      <c r="X17" s="271">
        <f t="shared" si="1"/>
        <v>7.1428571428571426E-3</v>
      </c>
    </row>
    <row r="18" spans="2:24" x14ac:dyDescent="0.7">
      <c r="B18" s="281"/>
      <c r="C18" s="277">
        <v>30</v>
      </c>
      <c r="D18" s="270">
        <f t="shared" si="0"/>
        <v>10</v>
      </c>
      <c r="E18" s="270">
        <f t="shared" si="0"/>
        <v>2</v>
      </c>
      <c r="F18" s="270">
        <f t="shared" si="0"/>
        <v>1</v>
      </c>
      <c r="G18" s="270">
        <f t="shared" si="0"/>
        <v>0.66666666666666663</v>
      </c>
      <c r="H18" s="270">
        <f t="shared" si="0"/>
        <v>0.33333333333333331</v>
      </c>
      <c r="I18" s="270">
        <f t="shared" si="0"/>
        <v>0.16666666666666666</v>
      </c>
      <c r="J18" s="270">
        <f t="shared" si="0"/>
        <v>0.125</v>
      </c>
      <c r="K18" s="270">
        <f t="shared" si="0"/>
        <v>0.1111111111111111</v>
      </c>
      <c r="L18" s="270">
        <f t="shared" si="0"/>
        <v>0.1</v>
      </c>
      <c r="M18" s="270">
        <f t="shared" si="0"/>
        <v>6.6666666666666666E-2</v>
      </c>
      <c r="N18" s="270">
        <f t="shared" si="1"/>
        <v>0.05</v>
      </c>
      <c r="O18" s="270">
        <f t="shared" si="1"/>
        <v>0.04</v>
      </c>
      <c r="P18" s="270">
        <f t="shared" si="1"/>
        <v>3.3333333333333333E-2</v>
      </c>
      <c r="Q18" s="270">
        <f t="shared" si="1"/>
        <v>2.8571428571428571E-2</v>
      </c>
      <c r="R18" s="270">
        <f t="shared" si="1"/>
        <v>2.5000000000000001E-2</v>
      </c>
      <c r="S18" s="270">
        <f t="shared" si="1"/>
        <v>2.2222222222222223E-2</v>
      </c>
      <c r="T18" s="270">
        <f t="shared" si="1"/>
        <v>0.02</v>
      </c>
      <c r="U18" s="270">
        <f t="shared" si="1"/>
        <v>1.8181818181818181E-2</v>
      </c>
      <c r="V18" s="270">
        <f t="shared" si="1"/>
        <v>1.6666666666666666E-2</v>
      </c>
      <c r="W18" s="270">
        <f t="shared" si="1"/>
        <v>1.5384615384615385E-2</v>
      </c>
      <c r="X18" s="271">
        <f t="shared" si="1"/>
        <v>1.4285714285714285E-2</v>
      </c>
    </row>
    <row r="19" spans="2:24" x14ac:dyDescent="0.7">
      <c r="B19" s="281"/>
      <c r="C19" s="277">
        <v>35</v>
      </c>
      <c r="D19" s="270">
        <f t="shared" si="0"/>
        <v>11.666666666666666</v>
      </c>
      <c r="E19" s="270">
        <f t="shared" si="0"/>
        <v>2.3333333333333335</v>
      </c>
      <c r="F19" s="270">
        <f t="shared" si="0"/>
        <v>1.1666666666666667</v>
      </c>
      <c r="G19" s="270">
        <f t="shared" si="0"/>
        <v>0.77777777777777779</v>
      </c>
      <c r="H19" s="270">
        <f t="shared" si="0"/>
        <v>0.3888888888888889</v>
      </c>
      <c r="I19" s="270">
        <f t="shared" si="0"/>
        <v>0.19444444444444445</v>
      </c>
      <c r="J19" s="270">
        <f t="shared" si="0"/>
        <v>0.14583333333333334</v>
      </c>
      <c r="K19" s="270">
        <f t="shared" si="0"/>
        <v>0.12962962962962962</v>
      </c>
      <c r="L19" s="270">
        <f t="shared" si="0"/>
        <v>0.11666666666666667</v>
      </c>
      <c r="M19" s="270">
        <f t="shared" si="0"/>
        <v>7.7777777777777779E-2</v>
      </c>
      <c r="N19" s="270">
        <f t="shared" si="1"/>
        <v>5.8333333333333334E-2</v>
      </c>
      <c r="O19" s="270">
        <f t="shared" si="1"/>
        <v>4.6666666666666669E-2</v>
      </c>
      <c r="P19" s="270">
        <f t="shared" si="1"/>
        <v>3.888888888888889E-2</v>
      </c>
      <c r="Q19" s="270">
        <f t="shared" si="1"/>
        <v>3.3333333333333333E-2</v>
      </c>
      <c r="R19" s="270">
        <f t="shared" si="1"/>
        <v>2.9166666666666667E-2</v>
      </c>
      <c r="S19" s="270">
        <f t="shared" si="1"/>
        <v>2.5925925925925925E-2</v>
      </c>
      <c r="T19" s="270">
        <f t="shared" si="1"/>
        <v>2.3333333333333334E-2</v>
      </c>
      <c r="U19" s="270">
        <f t="shared" si="1"/>
        <v>2.1212121212121213E-2</v>
      </c>
      <c r="V19" s="270">
        <f t="shared" si="1"/>
        <v>1.9444444444444445E-2</v>
      </c>
      <c r="W19" s="270">
        <f t="shared" si="1"/>
        <v>1.7948717948717947E-2</v>
      </c>
      <c r="X19" s="271">
        <f t="shared" si="1"/>
        <v>1.6666666666666666E-2</v>
      </c>
    </row>
    <row r="20" spans="2:24" x14ac:dyDescent="0.7">
      <c r="B20" s="281"/>
      <c r="C20" s="277">
        <v>40</v>
      </c>
      <c r="D20" s="270">
        <f t="shared" si="0"/>
        <v>13.333333333333334</v>
      </c>
      <c r="E20" s="270">
        <f t="shared" si="0"/>
        <v>2.6666666666666665</v>
      </c>
      <c r="F20" s="270">
        <f t="shared" si="0"/>
        <v>1.3333333333333333</v>
      </c>
      <c r="G20" s="270">
        <f t="shared" si="0"/>
        <v>0.88888888888888884</v>
      </c>
      <c r="H20" s="270">
        <f t="shared" si="0"/>
        <v>0.44444444444444442</v>
      </c>
      <c r="I20" s="270">
        <f t="shared" si="0"/>
        <v>0.22222222222222221</v>
      </c>
      <c r="J20" s="270">
        <f t="shared" si="0"/>
        <v>0.16666666666666666</v>
      </c>
      <c r="K20" s="270">
        <f t="shared" si="0"/>
        <v>0.14814814814814814</v>
      </c>
      <c r="L20" s="270">
        <f t="shared" si="0"/>
        <v>0.13333333333333333</v>
      </c>
      <c r="M20" s="270">
        <f t="shared" si="0"/>
        <v>8.8888888888888892E-2</v>
      </c>
      <c r="N20" s="270">
        <f t="shared" si="1"/>
        <v>6.6666666666666666E-2</v>
      </c>
      <c r="O20" s="270">
        <f t="shared" si="1"/>
        <v>5.3333333333333337E-2</v>
      </c>
      <c r="P20" s="270">
        <f t="shared" si="1"/>
        <v>4.4444444444444446E-2</v>
      </c>
      <c r="Q20" s="270">
        <f t="shared" si="1"/>
        <v>3.8095238095238099E-2</v>
      </c>
      <c r="R20" s="270">
        <f t="shared" si="1"/>
        <v>3.3333333333333333E-2</v>
      </c>
      <c r="S20" s="270">
        <f t="shared" si="1"/>
        <v>2.9629629629629631E-2</v>
      </c>
      <c r="T20" s="270">
        <f t="shared" si="1"/>
        <v>2.6666666666666668E-2</v>
      </c>
      <c r="U20" s="270">
        <f t="shared" si="1"/>
        <v>2.4242424242424242E-2</v>
      </c>
      <c r="V20" s="270">
        <f t="shared" si="1"/>
        <v>2.2222222222222223E-2</v>
      </c>
      <c r="W20" s="270">
        <f t="shared" si="1"/>
        <v>2.0512820512820513E-2</v>
      </c>
      <c r="X20" s="271">
        <f t="shared" si="1"/>
        <v>1.9047619047619049E-2</v>
      </c>
    </row>
    <row r="21" spans="2:24" x14ac:dyDescent="0.7">
      <c r="B21" s="281"/>
      <c r="C21" s="277">
        <v>45</v>
      </c>
      <c r="D21" s="270">
        <f t="shared" si="0"/>
        <v>15</v>
      </c>
      <c r="E21" s="270">
        <f t="shared" si="0"/>
        <v>3</v>
      </c>
      <c r="F21" s="270">
        <f t="shared" si="0"/>
        <v>1.5</v>
      </c>
      <c r="G21" s="270">
        <f t="shared" si="0"/>
        <v>1</v>
      </c>
      <c r="H21" s="270">
        <f t="shared" si="0"/>
        <v>0.5</v>
      </c>
      <c r="I21" s="270">
        <f t="shared" si="0"/>
        <v>0.25</v>
      </c>
      <c r="J21" s="270">
        <f t="shared" si="0"/>
        <v>0.1875</v>
      </c>
      <c r="K21" s="270">
        <f t="shared" si="0"/>
        <v>0.16666666666666666</v>
      </c>
      <c r="L21" s="270">
        <f t="shared" si="0"/>
        <v>0.15</v>
      </c>
      <c r="M21" s="270">
        <f t="shared" si="0"/>
        <v>0.1</v>
      </c>
      <c r="N21" s="270">
        <f t="shared" si="1"/>
        <v>7.4999999999999997E-2</v>
      </c>
      <c r="O21" s="270">
        <f t="shared" si="1"/>
        <v>0.06</v>
      </c>
      <c r="P21" s="270">
        <f t="shared" si="1"/>
        <v>0.05</v>
      </c>
      <c r="Q21" s="270">
        <f t="shared" si="1"/>
        <v>4.2857142857142858E-2</v>
      </c>
      <c r="R21" s="270">
        <f t="shared" si="1"/>
        <v>3.7499999999999999E-2</v>
      </c>
      <c r="S21" s="270">
        <f t="shared" si="1"/>
        <v>3.3333333333333333E-2</v>
      </c>
      <c r="T21" s="270">
        <f t="shared" si="1"/>
        <v>0.03</v>
      </c>
      <c r="U21" s="270">
        <f t="shared" si="1"/>
        <v>2.7272727272727271E-2</v>
      </c>
      <c r="V21" s="270">
        <f t="shared" si="1"/>
        <v>2.5000000000000001E-2</v>
      </c>
      <c r="W21" s="270">
        <f t="shared" si="1"/>
        <v>2.3076923076923078E-2</v>
      </c>
      <c r="X21" s="271">
        <f t="shared" si="1"/>
        <v>2.1428571428571429E-2</v>
      </c>
    </row>
    <row r="22" spans="2:24" x14ac:dyDescent="0.7">
      <c r="B22" s="281"/>
      <c r="C22" s="277">
        <v>50</v>
      </c>
      <c r="D22" s="270">
        <f t="shared" si="0"/>
        <v>16.666666666666668</v>
      </c>
      <c r="E22" s="270">
        <f t="shared" si="0"/>
        <v>3.3333333333333335</v>
      </c>
      <c r="F22" s="270">
        <f t="shared" si="0"/>
        <v>1.6666666666666667</v>
      </c>
      <c r="G22" s="270">
        <f t="shared" si="0"/>
        <v>1.1111111111111112</v>
      </c>
      <c r="H22" s="270">
        <f t="shared" si="0"/>
        <v>0.55555555555555558</v>
      </c>
      <c r="I22" s="270">
        <f t="shared" si="0"/>
        <v>0.27777777777777779</v>
      </c>
      <c r="J22" s="270">
        <f t="shared" si="0"/>
        <v>0.20833333333333334</v>
      </c>
      <c r="K22" s="270">
        <f t="shared" si="0"/>
        <v>0.18518518518518517</v>
      </c>
      <c r="L22" s="270">
        <f t="shared" si="0"/>
        <v>0.16666666666666666</v>
      </c>
      <c r="M22" s="270">
        <f t="shared" si="0"/>
        <v>0.1111111111111111</v>
      </c>
      <c r="N22" s="270">
        <f t="shared" si="1"/>
        <v>8.3333333333333329E-2</v>
      </c>
      <c r="O22" s="270">
        <f t="shared" si="1"/>
        <v>6.6666666666666666E-2</v>
      </c>
      <c r="P22" s="270">
        <f t="shared" si="1"/>
        <v>5.5555555555555552E-2</v>
      </c>
      <c r="Q22" s="270">
        <f t="shared" si="1"/>
        <v>4.7619047619047616E-2</v>
      </c>
      <c r="R22" s="270">
        <f t="shared" si="1"/>
        <v>4.1666666666666664E-2</v>
      </c>
      <c r="S22" s="270">
        <f t="shared" si="1"/>
        <v>3.7037037037037035E-2</v>
      </c>
      <c r="T22" s="270">
        <f t="shared" si="1"/>
        <v>3.3333333333333333E-2</v>
      </c>
      <c r="U22" s="270">
        <f t="shared" si="1"/>
        <v>3.0303030303030304E-2</v>
      </c>
      <c r="V22" s="270">
        <f t="shared" si="1"/>
        <v>2.7777777777777776E-2</v>
      </c>
      <c r="W22" s="270">
        <f t="shared" si="1"/>
        <v>2.564102564102564E-2</v>
      </c>
      <c r="X22" s="271">
        <f t="shared" si="1"/>
        <v>2.3809523809523808E-2</v>
      </c>
    </row>
    <row r="23" spans="2:24" x14ac:dyDescent="0.7">
      <c r="B23" s="281"/>
      <c r="C23" s="277">
        <v>55</v>
      </c>
      <c r="D23" s="270">
        <f t="shared" ref="D23:M32" si="2">IF($C23&gt;150,"R32使用不可",$C23/(D$12*$D$9))</f>
        <v>18.333333333333332</v>
      </c>
      <c r="E23" s="270">
        <f t="shared" si="2"/>
        <v>3.6666666666666665</v>
      </c>
      <c r="F23" s="270">
        <f t="shared" si="2"/>
        <v>1.8333333333333333</v>
      </c>
      <c r="G23" s="270">
        <f t="shared" si="2"/>
        <v>1.2222222222222223</v>
      </c>
      <c r="H23" s="270">
        <f t="shared" si="2"/>
        <v>0.61111111111111116</v>
      </c>
      <c r="I23" s="270">
        <f t="shared" si="2"/>
        <v>0.30555555555555558</v>
      </c>
      <c r="J23" s="270">
        <f t="shared" si="2"/>
        <v>0.22916666666666666</v>
      </c>
      <c r="K23" s="270">
        <f t="shared" si="2"/>
        <v>0.20370370370370369</v>
      </c>
      <c r="L23" s="270">
        <f t="shared" si="2"/>
        <v>0.18333333333333332</v>
      </c>
      <c r="M23" s="270">
        <f t="shared" si="2"/>
        <v>0.12222222222222222</v>
      </c>
      <c r="N23" s="270">
        <f t="shared" ref="N23:X32" si="3">IF($C23&gt;150,"R32使用不可",$C23/(N$12*$D$9))</f>
        <v>9.166666666666666E-2</v>
      </c>
      <c r="O23" s="270">
        <f t="shared" si="3"/>
        <v>7.3333333333333334E-2</v>
      </c>
      <c r="P23" s="270">
        <f t="shared" si="3"/>
        <v>6.1111111111111109E-2</v>
      </c>
      <c r="Q23" s="270">
        <f t="shared" si="3"/>
        <v>5.2380952380952382E-2</v>
      </c>
      <c r="R23" s="270">
        <f t="shared" si="3"/>
        <v>4.583333333333333E-2</v>
      </c>
      <c r="S23" s="270">
        <f t="shared" si="3"/>
        <v>4.0740740740740744E-2</v>
      </c>
      <c r="T23" s="270">
        <f t="shared" si="3"/>
        <v>3.6666666666666667E-2</v>
      </c>
      <c r="U23" s="270">
        <f t="shared" si="3"/>
        <v>3.3333333333333333E-2</v>
      </c>
      <c r="V23" s="270">
        <f t="shared" si="3"/>
        <v>3.0555555555555555E-2</v>
      </c>
      <c r="W23" s="270">
        <f t="shared" si="3"/>
        <v>2.8205128205128206E-2</v>
      </c>
      <c r="X23" s="271">
        <f t="shared" si="3"/>
        <v>2.6190476190476191E-2</v>
      </c>
    </row>
    <row r="24" spans="2:24" x14ac:dyDescent="0.7">
      <c r="B24" s="281"/>
      <c r="C24" s="277">
        <v>60</v>
      </c>
      <c r="D24" s="270">
        <f t="shared" si="2"/>
        <v>20</v>
      </c>
      <c r="E24" s="270">
        <f t="shared" si="2"/>
        <v>4</v>
      </c>
      <c r="F24" s="270">
        <f t="shared" si="2"/>
        <v>2</v>
      </c>
      <c r="G24" s="270">
        <f t="shared" si="2"/>
        <v>1.3333333333333333</v>
      </c>
      <c r="H24" s="270">
        <f t="shared" si="2"/>
        <v>0.66666666666666663</v>
      </c>
      <c r="I24" s="270">
        <f t="shared" si="2"/>
        <v>0.33333333333333331</v>
      </c>
      <c r="J24" s="270">
        <f t="shared" si="2"/>
        <v>0.25</v>
      </c>
      <c r="K24" s="270">
        <f t="shared" si="2"/>
        <v>0.22222222222222221</v>
      </c>
      <c r="L24" s="270">
        <f t="shared" si="2"/>
        <v>0.2</v>
      </c>
      <c r="M24" s="270">
        <f t="shared" si="2"/>
        <v>0.13333333333333333</v>
      </c>
      <c r="N24" s="270">
        <f t="shared" si="3"/>
        <v>0.1</v>
      </c>
      <c r="O24" s="270">
        <f t="shared" si="3"/>
        <v>0.08</v>
      </c>
      <c r="P24" s="270">
        <f t="shared" si="3"/>
        <v>6.6666666666666666E-2</v>
      </c>
      <c r="Q24" s="270">
        <f t="shared" si="3"/>
        <v>5.7142857142857141E-2</v>
      </c>
      <c r="R24" s="270">
        <f t="shared" si="3"/>
        <v>0.05</v>
      </c>
      <c r="S24" s="270">
        <f t="shared" si="3"/>
        <v>4.4444444444444446E-2</v>
      </c>
      <c r="T24" s="270">
        <f t="shared" si="3"/>
        <v>0.04</v>
      </c>
      <c r="U24" s="270">
        <f t="shared" si="3"/>
        <v>3.6363636363636362E-2</v>
      </c>
      <c r="V24" s="270">
        <f t="shared" si="3"/>
        <v>3.3333333333333333E-2</v>
      </c>
      <c r="W24" s="270">
        <f t="shared" si="3"/>
        <v>3.0769230769230771E-2</v>
      </c>
      <c r="X24" s="271">
        <f t="shared" si="3"/>
        <v>2.8571428571428571E-2</v>
      </c>
    </row>
    <row r="25" spans="2:24" x14ac:dyDescent="0.7">
      <c r="B25" s="281"/>
      <c r="C25" s="277">
        <v>65</v>
      </c>
      <c r="D25" s="270">
        <f t="shared" si="2"/>
        <v>21.666666666666668</v>
      </c>
      <c r="E25" s="270">
        <f t="shared" si="2"/>
        <v>4.333333333333333</v>
      </c>
      <c r="F25" s="270">
        <f t="shared" si="2"/>
        <v>2.1666666666666665</v>
      </c>
      <c r="G25" s="270">
        <f t="shared" si="2"/>
        <v>1.4444444444444444</v>
      </c>
      <c r="H25" s="270">
        <f t="shared" si="2"/>
        <v>0.72222222222222221</v>
      </c>
      <c r="I25" s="270">
        <f t="shared" si="2"/>
        <v>0.3611111111111111</v>
      </c>
      <c r="J25" s="270">
        <f t="shared" si="2"/>
        <v>0.27083333333333331</v>
      </c>
      <c r="K25" s="270">
        <f t="shared" si="2"/>
        <v>0.24074074074074073</v>
      </c>
      <c r="L25" s="270">
        <f t="shared" si="2"/>
        <v>0.21666666666666667</v>
      </c>
      <c r="M25" s="270">
        <f t="shared" si="2"/>
        <v>0.14444444444444443</v>
      </c>
      <c r="N25" s="270">
        <f t="shared" si="3"/>
        <v>0.10833333333333334</v>
      </c>
      <c r="O25" s="270">
        <f t="shared" si="3"/>
        <v>8.666666666666667E-2</v>
      </c>
      <c r="P25" s="270">
        <f t="shared" si="3"/>
        <v>7.2222222222222215E-2</v>
      </c>
      <c r="Q25" s="270">
        <f t="shared" si="3"/>
        <v>6.1904761904761907E-2</v>
      </c>
      <c r="R25" s="270">
        <f t="shared" si="3"/>
        <v>5.4166666666666669E-2</v>
      </c>
      <c r="S25" s="270">
        <f t="shared" si="3"/>
        <v>4.8148148148148148E-2</v>
      </c>
      <c r="T25" s="270">
        <f t="shared" si="3"/>
        <v>4.3333333333333335E-2</v>
      </c>
      <c r="U25" s="270">
        <f t="shared" si="3"/>
        <v>3.9393939393939391E-2</v>
      </c>
      <c r="V25" s="270">
        <f t="shared" si="3"/>
        <v>3.6111111111111108E-2</v>
      </c>
      <c r="W25" s="270">
        <f t="shared" si="3"/>
        <v>3.3333333333333333E-2</v>
      </c>
      <c r="X25" s="271">
        <f t="shared" si="3"/>
        <v>3.0952380952380953E-2</v>
      </c>
    </row>
    <row r="26" spans="2:24" x14ac:dyDescent="0.7">
      <c r="B26" s="281"/>
      <c r="C26" s="277">
        <v>70</v>
      </c>
      <c r="D26" s="270">
        <f t="shared" si="2"/>
        <v>23.333333333333332</v>
      </c>
      <c r="E26" s="270">
        <f t="shared" si="2"/>
        <v>4.666666666666667</v>
      </c>
      <c r="F26" s="270">
        <f t="shared" si="2"/>
        <v>2.3333333333333335</v>
      </c>
      <c r="G26" s="270">
        <f t="shared" si="2"/>
        <v>1.5555555555555556</v>
      </c>
      <c r="H26" s="270">
        <f t="shared" si="2"/>
        <v>0.77777777777777779</v>
      </c>
      <c r="I26" s="270">
        <f t="shared" si="2"/>
        <v>0.3888888888888889</v>
      </c>
      <c r="J26" s="270">
        <f t="shared" si="2"/>
        <v>0.29166666666666669</v>
      </c>
      <c r="K26" s="270">
        <f t="shared" si="2"/>
        <v>0.25925925925925924</v>
      </c>
      <c r="L26" s="270">
        <f t="shared" si="2"/>
        <v>0.23333333333333334</v>
      </c>
      <c r="M26" s="270">
        <f t="shared" si="2"/>
        <v>0.15555555555555556</v>
      </c>
      <c r="N26" s="270">
        <f t="shared" si="3"/>
        <v>0.11666666666666667</v>
      </c>
      <c r="O26" s="270">
        <f t="shared" si="3"/>
        <v>9.3333333333333338E-2</v>
      </c>
      <c r="P26" s="270">
        <f t="shared" si="3"/>
        <v>7.7777777777777779E-2</v>
      </c>
      <c r="Q26" s="270">
        <f t="shared" si="3"/>
        <v>6.6666666666666666E-2</v>
      </c>
      <c r="R26" s="270">
        <f t="shared" si="3"/>
        <v>5.8333333333333334E-2</v>
      </c>
      <c r="S26" s="270">
        <f t="shared" si="3"/>
        <v>5.185185185185185E-2</v>
      </c>
      <c r="T26" s="270">
        <f t="shared" si="3"/>
        <v>4.6666666666666669E-2</v>
      </c>
      <c r="U26" s="270">
        <f t="shared" si="3"/>
        <v>4.2424242424242427E-2</v>
      </c>
      <c r="V26" s="270">
        <f t="shared" si="3"/>
        <v>3.888888888888889E-2</v>
      </c>
      <c r="W26" s="270">
        <f t="shared" si="3"/>
        <v>3.5897435897435895E-2</v>
      </c>
      <c r="X26" s="271">
        <f t="shared" si="3"/>
        <v>3.3333333333333333E-2</v>
      </c>
    </row>
    <row r="27" spans="2:24" x14ac:dyDescent="0.7">
      <c r="B27" s="281"/>
      <c r="C27" s="277">
        <v>75</v>
      </c>
      <c r="D27" s="270">
        <f t="shared" si="2"/>
        <v>25</v>
      </c>
      <c r="E27" s="270">
        <f t="shared" si="2"/>
        <v>5</v>
      </c>
      <c r="F27" s="270">
        <f t="shared" si="2"/>
        <v>2.5</v>
      </c>
      <c r="G27" s="270">
        <f t="shared" si="2"/>
        <v>1.6666666666666667</v>
      </c>
      <c r="H27" s="270">
        <f t="shared" si="2"/>
        <v>0.83333333333333337</v>
      </c>
      <c r="I27" s="270">
        <f t="shared" si="2"/>
        <v>0.41666666666666669</v>
      </c>
      <c r="J27" s="270">
        <f t="shared" si="2"/>
        <v>0.3125</v>
      </c>
      <c r="K27" s="270">
        <f t="shared" si="2"/>
        <v>0.27777777777777779</v>
      </c>
      <c r="L27" s="270">
        <f t="shared" si="2"/>
        <v>0.25</v>
      </c>
      <c r="M27" s="270">
        <f t="shared" si="2"/>
        <v>0.16666666666666666</v>
      </c>
      <c r="N27" s="270">
        <f t="shared" si="3"/>
        <v>0.125</v>
      </c>
      <c r="O27" s="270">
        <f t="shared" si="3"/>
        <v>0.1</v>
      </c>
      <c r="P27" s="270">
        <f t="shared" si="3"/>
        <v>8.3333333333333329E-2</v>
      </c>
      <c r="Q27" s="270">
        <f t="shared" si="3"/>
        <v>7.1428571428571425E-2</v>
      </c>
      <c r="R27" s="270">
        <f t="shared" si="3"/>
        <v>6.25E-2</v>
      </c>
      <c r="S27" s="270">
        <f t="shared" si="3"/>
        <v>5.5555555555555552E-2</v>
      </c>
      <c r="T27" s="270">
        <f t="shared" si="3"/>
        <v>0.05</v>
      </c>
      <c r="U27" s="270">
        <f t="shared" si="3"/>
        <v>4.5454545454545456E-2</v>
      </c>
      <c r="V27" s="270">
        <f t="shared" si="3"/>
        <v>4.1666666666666664E-2</v>
      </c>
      <c r="W27" s="270">
        <f t="shared" si="3"/>
        <v>3.8461538461538464E-2</v>
      </c>
      <c r="X27" s="271">
        <f t="shared" si="3"/>
        <v>3.5714285714285712E-2</v>
      </c>
    </row>
    <row r="28" spans="2:24" x14ac:dyDescent="0.7">
      <c r="B28" s="281"/>
      <c r="C28" s="277">
        <v>80</v>
      </c>
      <c r="D28" s="270">
        <f t="shared" si="2"/>
        <v>26.666666666666668</v>
      </c>
      <c r="E28" s="270">
        <f t="shared" si="2"/>
        <v>5.333333333333333</v>
      </c>
      <c r="F28" s="270">
        <f t="shared" si="2"/>
        <v>2.6666666666666665</v>
      </c>
      <c r="G28" s="270">
        <f t="shared" si="2"/>
        <v>1.7777777777777777</v>
      </c>
      <c r="H28" s="270">
        <f t="shared" si="2"/>
        <v>0.88888888888888884</v>
      </c>
      <c r="I28" s="270">
        <f t="shared" si="2"/>
        <v>0.44444444444444442</v>
      </c>
      <c r="J28" s="270">
        <f t="shared" si="2"/>
        <v>0.33333333333333331</v>
      </c>
      <c r="K28" s="270">
        <f t="shared" si="2"/>
        <v>0.29629629629629628</v>
      </c>
      <c r="L28" s="270">
        <f t="shared" si="2"/>
        <v>0.26666666666666666</v>
      </c>
      <c r="M28" s="270">
        <f t="shared" si="2"/>
        <v>0.17777777777777778</v>
      </c>
      <c r="N28" s="270">
        <f t="shared" si="3"/>
        <v>0.13333333333333333</v>
      </c>
      <c r="O28" s="270">
        <f t="shared" si="3"/>
        <v>0.10666666666666667</v>
      </c>
      <c r="P28" s="270">
        <f t="shared" si="3"/>
        <v>8.8888888888888892E-2</v>
      </c>
      <c r="Q28" s="270">
        <f t="shared" si="3"/>
        <v>7.6190476190476197E-2</v>
      </c>
      <c r="R28" s="270">
        <f t="shared" si="3"/>
        <v>6.6666666666666666E-2</v>
      </c>
      <c r="S28" s="270">
        <f t="shared" si="3"/>
        <v>5.9259259259259262E-2</v>
      </c>
      <c r="T28" s="270">
        <f t="shared" si="3"/>
        <v>5.3333333333333337E-2</v>
      </c>
      <c r="U28" s="270">
        <f t="shared" si="3"/>
        <v>4.8484848484848485E-2</v>
      </c>
      <c r="V28" s="270">
        <f t="shared" si="3"/>
        <v>4.4444444444444446E-2</v>
      </c>
      <c r="W28" s="270">
        <f t="shared" si="3"/>
        <v>4.1025641025641026E-2</v>
      </c>
      <c r="X28" s="271">
        <f t="shared" si="3"/>
        <v>3.8095238095238099E-2</v>
      </c>
    </row>
    <row r="29" spans="2:24" x14ac:dyDescent="0.7">
      <c r="B29" s="281"/>
      <c r="C29" s="277">
        <v>85</v>
      </c>
      <c r="D29" s="270">
        <f t="shared" si="2"/>
        <v>28.333333333333332</v>
      </c>
      <c r="E29" s="270">
        <f t="shared" si="2"/>
        <v>5.666666666666667</v>
      </c>
      <c r="F29" s="270">
        <f t="shared" si="2"/>
        <v>2.8333333333333335</v>
      </c>
      <c r="G29" s="270">
        <f t="shared" si="2"/>
        <v>1.8888888888888888</v>
      </c>
      <c r="H29" s="270">
        <f t="shared" si="2"/>
        <v>0.94444444444444442</v>
      </c>
      <c r="I29" s="270">
        <f t="shared" si="2"/>
        <v>0.47222222222222221</v>
      </c>
      <c r="J29" s="270">
        <f t="shared" si="2"/>
        <v>0.35416666666666669</v>
      </c>
      <c r="K29" s="270">
        <f t="shared" si="2"/>
        <v>0.31481481481481483</v>
      </c>
      <c r="L29" s="270">
        <f t="shared" si="2"/>
        <v>0.28333333333333333</v>
      </c>
      <c r="M29" s="270">
        <f t="shared" si="2"/>
        <v>0.18888888888888888</v>
      </c>
      <c r="N29" s="270">
        <f t="shared" si="3"/>
        <v>0.14166666666666666</v>
      </c>
      <c r="O29" s="270">
        <f t="shared" si="3"/>
        <v>0.11333333333333333</v>
      </c>
      <c r="P29" s="270">
        <f t="shared" si="3"/>
        <v>9.4444444444444442E-2</v>
      </c>
      <c r="Q29" s="270">
        <f t="shared" si="3"/>
        <v>8.0952380952380956E-2</v>
      </c>
      <c r="R29" s="270">
        <f t="shared" si="3"/>
        <v>7.0833333333333331E-2</v>
      </c>
      <c r="S29" s="270">
        <f t="shared" si="3"/>
        <v>6.2962962962962957E-2</v>
      </c>
      <c r="T29" s="270">
        <f t="shared" si="3"/>
        <v>5.6666666666666664E-2</v>
      </c>
      <c r="U29" s="270">
        <f t="shared" si="3"/>
        <v>5.1515151515151514E-2</v>
      </c>
      <c r="V29" s="270">
        <f t="shared" si="3"/>
        <v>4.7222222222222221E-2</v>
      </c>
      <c r="W29" s="270">
        <f t="shared" si="3"/>
        <v>4.3589743589743588E-2</v>
      </c>
      <c r="X29" s="271">
        <f t="shared" si="3"/>
        <v>4.0476190476190478E-2</v>
      </c>
    </row>
    <row r="30" spans="2:24" x14ac:dyDescent="0.7">
      <c r="B30" s="281"/>
      <c r="C30" s="277">
        <v>90</v>
      </c>
      <c r="D30" s="270">
        <f t="shared" si="2"/>
        <v>30</v>
      </c>
      <c r="E30" s="270">
        <f t="shared" si="2"/>
        <v>6</v>
      </c>
      <c r="F30" s="270">
        <f t="shared" si="2"/>
        <v>3</v>
      </c>
      <c r="G30" s="270">
        <f t="shared" si="2"/>
        <v>2</v>
      </c>
      <c r="H30" s="270">
        <f t="shared" si="2"/>
        <v>1</v>
      </c>
      <c r="I30" s="270">
        <f t="shared" si="2"/>
        <v>0.5</v>
      </c>
      <c r="J30" s="270">
        <f t="shared" si="2"/>
        <v>0.375</v>
      </c>
      <c r="K30" s="270">
        <f t="shared" si="2"/>
        <v>0.33333333333333331</v>
      </c>
      <c r="L30" s="270">
        <f t="shared" si="2"/>
        <v>0.3</v>
      </c>
      <c r="M30" s="270">
        <f t="shared" si="2"/>
        <v>0.2</v>
      </c>
      <c r="N30" s="270">
        <f t="shared" si="3"/>
        <v>0.15</v>
      </c>
      <c r="O30" s="270">
        <f t="shared" si="3"/>
        <v>0.12</v>
      </c>
      <c r="P30" s="270">
        <f t="shared" si="3"/>
        <v>0.1</v>
      </c>
      <c r="Q30" s="270">
        <f t="shared" si="3"/>
        <v>8.5714285714285715E-2</v>
      </c>
      <c r="R30" s="270">
        <f t="shared" si="3"/>
        <v>7.4999999999999997E-2</v>
      </c>
      <c r="S30" s="270">
        <f t="shared" si="3"/>
        <v>6.6666666666666666E-2</v>
      </c>
      <c r="T30" s="270">
        <f t="shared" si="3"/>
        <v>0.06</v>
      </c>
      <c r="U30" s="270">
        <f t="shared" si="3"/>
        <v>5.4545454545454543E-2</v>
      </c>
      <c r="V30" s="270">
        <f t="shared" si="3"/>
        <v>0.05</v>
      </c>
      <c r="W30" s="270">
        <f t="shared" si="3"/>
        <v>4.6153846153846156E-2</v>
      </c>
      <c r="X30" s="271">
        <f t="shared" si="3"/>
        <v>4.2857142857142858E-2</v>
      </c>
    </row>
    <row r="31" spans="2:24" x14ac:dyDescent="0.7">
      <c r="B31" s="281"/>
      <c r="C31" s="277">
        <v>95</v>
      </c>
      <c r="D31" s="270">
        <f t="shared" si="2"/>
        <v>31.666666666666668</v>
      </c>
      <c r="E31" s="270">
        <f t="shared" si="2"/>
        <v>6.333333333333333</v>
      </c>
      <c r="F31" s="270">
        <f t="shared" si="2"/>
        <v>3.1666666666666665</v>
      </c>
      <c r="G31" s="270">
        <f t="shared" si="2"/>
        <v>2.1111111111111112</v>
      </c>
      <c r="H31" s="270">
        <f t="shared" si="2"/>
        <v>1.0555555555555556</v>
      </c>
      <c r="I31" s="270">
        <f t="shared" si="2"/>
        <v>0.52777777777777779</v>
      </c>
      <c r="J31" s="270">
        <f t="shared" si="2"/>
        <v>0.39583333333333331</v>
      </c>
      <c r="K31" s="270">
        <f t="shared" si="2"/>
        <v>0.35185185185185186</v>
      </c>
      <c r="L31" s="270">
        <f t="shared" si="2"/>
        <v>0.31666666666666665</v>
      </c>
      <c r="M31" s="270">
        <f t="shared" si="2"/>
        <v>0.21111111111111111</v>
      </c>
      <c r="N31" s="270">
        <f t="shared" si="3"/>
        <v>0.15833333333333333</v>
      </c>
      <c r="O31" s="270">
        <f t="shared" si="3"/>
        <v>0.12666666666666668</v>
      </c>
      <c r="P31" s="270">
        <f t="shared" si="3"/>
        <v>0.10555555555555556</v>
      </c>
      <c r="Q31" s="270">
        <f t="shared" si="3"/>
        <v>9.0476190476190474E-2</v>
      </c>
      <c r="R31" s="270">
        <f t="shared" si="3"/>
        <v>7.9166666666666663E-2</v>
      </c>
      <c r="S31" s="270">
        <f t="shared" si="3"/>
        <v>7.0370370370370375E-2</v>
      </c>
      <c r="T31" s="270">
        <f t="shared" si="3"/>
        <v>6.3333333333333339E-2</v>
      </c>
      <c r="U31" s="270">
        <f t="shared" si="3"/>
        <v>5.7575757575757579E-2</v>
      </c>
      <c r="V31" s="270">
        <f t="shared" si="3"/>
        <v>5.2777777777777778E-2</v>
      </c>
      <c r="W31" s="270">
        <f t="shared" si="3"/>
        <v>4.8717948717948718E-2</v>
      </c>
      <c r="X31" s="271">
        <f t="shared" si="3"/>
        <v>4.5238095238095237E-2</v>
      </c>
    </row>
    <row r="32" spans="2:24" x14ac:dyDescent="0.7">
      <c r="B32" s="281"/>
      <c r="C32" s="277">
        <v>100</v>
      </c>
      <c r="D32" s="270">
        <f t="shared" si="2"/>
        <v>33.333333333333336</v>
      </c>
      <c r="E32" s="270">
        <f t="shared" si="2"/>
        <v>6.666666666666667</v>
      </c>
      <c r="F32" s="270">
        <f t="shared" si="2"/>
        <v>3.3333333333333335</v>
      </c>
      <c r="G32" s="270">
        <f t="shared" si="2"/>
        <v>2.2222222222222223</v>
      </c>
      <c r="H32" s="270">
        <f t="shared" si="2"/>
        <v>1.1111111111111112</v>
      </c>
      <c r="I32" s="270">
        <f t="shared" si="2"/>
        <v>0.55555555555555558</v>
      </c>
      <c r="J32" s="270">
        <f t="shared" si="2"/>
        <v>0.41666666666666669</v>
      </c>
      <c r="K32" s="270">
        <f t="shared" si="2"/>
        <v>0.37037037037037035</v>
      </c>
      <c r="L32" s="270">
        <f t="shared" si="2"/>
        <v>0.33333333333333331</v>
      </c>
      <c r="M32" s="270">
        <f t="shared" si="2"/>
        <v>0.22222222222222221</v>
      </c>
      <c r="N32" s="270">
        <f t="shared" si="3"/>
        <v>0.16666666666666666</v>
      </c>
      <c r="O32" s="270">
        <f t="shared" si="3"/>
        <v>0.13333333333333333</v>
      </c>
      <c r="P32" s="270">
        <f t="shared" si="3"/>
        <v>0.1111111111111111</v>
      </c>
      <c r="Q32" s="270">
        <f t="shared" si="3"/>
        <v>9.5238095238095233E-2</v>
      </c>
      <c r="R32" s="270">
        <f t="shared" si="3"/>
        <v>8.3333333333333329E-2</v>
      </c>
      <c r="S32" s="270">
        <f t="shared" si="3"/>
        <v>7.407407407407407E-2</v>
      </c>
      <c r="T32" s="270">
        <f t="shared" si="3"/>
        <v>6.6666666666666666E-2</v>
      </c>
      <c r="U32" s="270">
        <f t="shared" si="3"/>
        <v>6.0606060606060608E-2</v>
      </c>
      <c r="V32" s="270">
        <f t="shared" si="3"/>
        <v>5.5555555555555552E-2</v>
      </c>
      <c r="W32" s="270">
        <f t="shared" si="3"/>
        <v>5.128205128205128E-2</v>
      </c>
      <c r="X32" s="271">
        <f t="shared" si="3"/>
        <v>4.7619047619047616E-2</v>
      </c>
    </row>
    <row r="33" spans="1:26" x14ac:dyDescent="0.7">
      <c r="B33" s="281"/>
      <c r="C33" s="277">
        <v>105</v>
      </c>
      <c r="D33" s="270">
        <f t="shared" ref="D33:M42" si="4">IF($C33&gt;150,"R32使用不可",$C33/(D$12*$D$9))</f>
        <v>35</v>
      </c>
      <c r="E33" s="270">
        <f t="shared" si="4"/>
        <v>7</v>
      </c>
      <c r="F33" s="270">
        <f t="shared" si="4"/>
        <v>3.5</v>
      </c>
      <c r="G33" s="270">
        <f t="shared" si="4"/>
        <v>2.3333333333333335</v>
      </c>
      <c r="H33" s="270">
        <f t="shared" si="4"/>
        <v>1.1666666666666667</v>
      </c>
      <c r="I33" s="270">
        <f t="shared" si="4"/>
        <v>0.58333333333333337</v>
      </c>
      <c r="J33" s="270">
        <f t="shared" si="4"/>
        <v>0.4375</v>
      </c>
      <c r="K33" s="270">
        <f t="shared" si="4"/>
        <v>0.3888888888888889</v>
      </c>
      <c r="L33" s="270">
        <f t="shared" si="4"/>
        <v>0.35</v>
      </c>
      <c r="M33" s="270">
        <f t="shared" si="4"/>
        <v>0.23333333333333334</v>
      </c>
      <c r="N33" s="270">
        <f t="shared" ref="N33:X42" si="5">IF($C33&gt;150,"R32使用不可",$C33/(N$12*$D$9))</f>
        <v>0.17499999999999999</v>
      </c>
      <c r="O33" s="270">
        <f t="shared" si="5"/>
        <v>0.14000000000000001</v>
      </c>
      <c r="P33" s="270">
        <f t="shared" si="5"/>
        <v>0.11666666666666667</v>
      </c>
      <c r="Q33" s="270">
        <f t="shared" si="5"/>
        <v>0.1</v>
      </c>
      <c r="R33" s="270">
        <f t="shared" si="5"/>
        <v>8.7499999999999994E-2</v>
      </c>
      <c r="S33" s="270">
        <f t="shared" si="5"/>
        <v>7.7777777777777779E-2</v>
      </c>
      <c r="T33" s="270">
        <f t="shared" si="5"/>
        <v>7.0000000000000007E-2</v>
      </c>
      <c r="U33" s="270">
        <f t="shared" si="5"/>
        <v>6.363636363636363E-2</v>
      </c>
      <c r="V33" s="270">
        <f t="shared" si="5"/>
        <v>5.8333333333333334E-2</v>
      </c>
      <c r="W33" s="270">
        <f t="shared" si="5"/>
        <v>5.3846153846153849E-2</v>
      </c>
      <c r="X33" s="271">
        <f t="shared" si="5"/>
        <v>0.05</v>
      </c>
    </row>
    <row r="34" spans="1:26" x14ac:dyDescent="0.7">
      <c r="B34" s="281"/>
      <c r="C34" s="277">
        <v>110</v>
      </c>
      <c r="D34" s="270">
        <f t="shared" si="4"/>
        <v>36.666666666666664</v>
      </c>
      <c r="E34" s="270">
        <f t="shared" si="4"/>
        <v>7.333333333333333</v>
      </c>
      <c r="F34" s="270">
        <f t="shared" si="4"/>
        <v>3.6666666666666665</v>
      </c>
      <c r="G34" s="270">
        <f t="shared" si="4"/>
        <v>2.4444444444444446</v>
      </c>
      <c r="H34" s="270">
        <f t="shared" si="4"/>
        <v>1.2222222222222223</v>
      </c>
      <c r="I34" s="270">
        <f t="shared" si="4"/>
        <v>0.61111111111111116</v>
      </c>
      <c r="J34" s="270">
        <f t="shared" si="4"/>
        <v>0.45833333333333331</v>
      </c>
      <c r="K34" s="270">
        <f t="shared" si="4"/>
        <v>0.40740740740740738</v>
      </c>
      <c r="L34" s="270">
        <f t="shared" si="4"/>
        <v>0.36666666666666664</v>
      </c>
      <c r="M34" s="270">
        <f t="shared" si="4"/>
        <v>0.24444444444444444</v>
      </c>
      <c r="N34" s="270">
        <f t="shared" si="5"/>
        <v>0.18333333333333332</v>
      </c>
      <c r="O34" s="270">
        <f t="shared" si="5"/>
        <v>0.14666666666666667</v>
      </c>
      <c r="P34" s="270">
        <f t="shared" si="5"/>
        <v>0.12222222222222222</v>
      </c>
      <c r="Q34" s="270">
        <f t="shared" si="5"/>
        <v>0.10476190476190476</v>
      </c>
      <c r="R34" s="270">
        <f t="shared" si="5"/>
        <v>9.166666666666666E-2</v>
      </c>
      <c r="S34" s="270">
        <f t="shared" si="5"/>
        <v>8.1481481481481488E-2</v>
      </c>
      <c r="T34" s="270">
        <f t="shared" si="5"/>
        <v>7.3333333333333334E-2</v>
      </c>
      <c r="U34" s="270">
        <f t="shared" si="5"/>
        <v>6.6666666666666666E-2</v>
      </c>
      <c r="V34" s="270">
        <f t="shared" si="5"/>
        <v>6.1111111111111109E-2</v>
      </c>
      <c r="W34" s="270">
        <f t="shared" si="5"/>
        <v>5.6410256410256411E-2</v>
      </c>
      <c r="X34" s="271">
        <f t="shared" si="5"/>
        <v>5.2380952380952382E-2</v>
      </c>
    </row>
    <row r="35" spans="1:26" x14ac:dyDescent="0.7">
      <c r="B35" s="281"/>
      <c r="C35" s="277">
        <v>115</v>
      </c>
      <c r="D35" s="270">
        <f t="shared" si="4"/>
        <v>38.333333333333336</v>
      </c>
      <c r="E35" s="270">
        <f t="shared" si="4"/>
        <v>7.666666666666667</v>
      </c>
      <c r="F35" s="270">
        <f t="shared" si="4"/>
        <v>3.8333333333333335</v>
      </c>
      <c r="G35" s="270">
        <f t="shared" si="4"/>
        <v>2.5555555555555554</v>
      </c>
      <c r="H35" s="270">
        <f t="shared" si="4"/>
        <v>1.2777777777777777</v>
      </c>
      <c r="I35" s="270">
        <f t="shared" si="4"/>
        <v>0.63888888888888884</v>
      </c>
      <c r="J35" s="270">
        <f t="shared" si="4"/>
        <v>0.47916666666666669</v>
      </c>
      <c r="K35" s="270">
        <f t="shared" si="4"/>
        <v>0.42592592592592593</v>
      </c>
      <c r="L35" s="270">
        <f t="shared" si="4"/>
        <v>0.38333333333333336</v>
      </c>
      <c r="M35" s="270">
        <f t="shared" si="4"/>
        <v>0.25555555555555554</v>
      </c>
      <c r="N35" s="270">
        <f t="shared" si="5"/>
        <v>0.19166666666666668</v>
      </c>
      <c r="O35" s="270">
        <f t="shared" si="5"/>
        <v>0.15333333333333332</v>
      </c>
      <c r="P35" s="270">
        <f t="shared" si="5"/>
        <v>0.12777777777777777</v>
      </c>
      <c r="Q35" s="270">
        <f t="shared" si="5"/>
        <v>0.10952380952380952</v>
      </c>
      <c r="R35" s="270">
        <f t="shared" si="5"/>
        <v>9.583333333333334E-2</v>
      </c>
      <c r="S35" s="270">
        <f t="shared" si="5"/>
        <v>8.5185185185185183E-2</v>
      </c>
      <c r="T35" s="270">
        <f t="shared" si="5"/>
        <v>7.6666666666666661E-2</v>
      </c>
      <c r="U35" s="270">
        <f t="shared" si="5"/>
        <v>6.9696969696969702E-2</v>
      </c>
      <c r="V35" s="270">
        <f t="shared" si="5"/>
        <v>6.3888888888888884E-2</v>
      </c>
      <c r="W35" s="270">
        <f t="shared" si="5"/>
        <v>5.8974358974358973E-2</v>
      </c>
      <c r="X35" s="271">
        <f t="shared" si="5"/>
        <v>5.4761904761904762E-2</v>
      </c>
    </row>
    <row r="36" spans="1:26" x14ac:dyDescent="0.7">
      <c r="B36" s="281"/>
      <c r="C36" s="277">
        <v>120</v>
      </c>
      <c r="D36" s="270">
        <f t="shared" si="4"/>
        <v>40</v>
      </c>
      <c r="E36" s="270">
        <f t="shared" si="4"/>
        <v>8</v>
      </c>
      <c r="F36" s="270">
        <f t="shared" si="4"/>
        <v>4</v>
      </c>
      <c r="G36" s="270">
        <f t="shared" si="4"/>
        <v>2.6666666666666665</v>
      </c>
      <c r="H36" s="270">
        <f t="shared" si="4"/>
        <v>1.3333333333333333</v>
      </c>
      <c r="I36" s="270">
        <f t="shared" si="4"/>
        <v>0.66666666666666663</v>
      </c>
      <c r="J36" s="270">
        <f t="shared" si="4"/>
        <v>0.5</v>
      </c>
      <c r="K36" s="270">
        <f t="shared" si="4"/>
        <v>0.44444444444444442</v>
      </c>
      <c r="L36" s="270">
        <f t="shared" si="4"/>
        <v>0.4</v>
      </c>
      <c r="M36" s="270">
        <f t="shared" si="4"/>
        <v>0.26666666666666666</v>
      </c>
      <c r="N36" s="270">
        <f t="shared" si="5"/>
        <v>0.2</v>
      </c>
      <c r="O36" s="270">
        <f t="shared" si="5"/>
        <v>0.16</v>
      </c>
      <c r="P36" s="270">
        <f t="shared" si="5"/>
        <v>0.13333333333333333</v>
      </c>
      <c r="Q36" s="270">
        <f t="shared" si="5"/>
        <v>0.11428571428571428</v>
      </c>
      <c r="R36" s="270">
        <f t="shared" si="5"/>
        <v>0.1</v>
      </c>
      <c r="S36" s="270">
        <f t="shared" si="5"/>
        <v>8.8888888888888892E-2</v>
      </c>
      <c r="T36" s="270">
        <f t="shared" si="5"/>
        <v>0.08</v>
      </c>
      <c r="U36" s="270">
        <f t="shared" si="5"/>
        <v>7.2727272727272724E-2</v>
      </c>
      <c r="V36" s="270">
        <f t="shared" si="5"/>
        <v>6.6666666666666666E-2</v>
      </c>
      <c r="W36" s="270">
        <f t="shared" si="5"/>
        <v>6.1538461538461542E-2</v>
      </c>
      <c r="X36" s="271">
        <f t="shared" si="5"/>
        <v>5.7142857142857141E-2</v>
      </c>
    </row>
    <row r="37" spans="1:26" x14ac:dyDescent="0.7">
      <c r="B37" s="281"/>
      <c r="C37" s="277">
        <v>125</v>
      </c>
      <c r="D37" s="270">
        <f t="shared" si="4"/>
        <v>41.666666666666664</v>
      </c>
      <c r="E37" s="270">
        <f t="shared" si="4"/>
        <v>8.3333333333333339</v>
      </c>
      <c r="F37" s="270">
        <f t="shared" si="4"/>
        <v>4.166666666666667</v>
      </c>
      <c r="G37" s="270">
        <f t="shared" si="4"/>
        <v>2.7777777777777777</v>
      </c>
      <c r="H37" s="270">
        <f t="shared" si="4"/>
        <v>1.3888888888888888</v>
      </c>
      <c r="I37" s="270">
        <f t="shared" si="4"/>
        <v>0.69444444444444442</v>
      </c>
      <c r="J37" s="270">
        <f t="shared" si="4"/>
        <v>0.52083333333333337</v>
      </c>
      <c r="K37" s="270">
        <f t="shared" si="4"/>
        <v>0.46296296296296297</v>
      </c>
      <c r="L37" s="270">
        <f t="shared" si="4"/>
        <v>0.41666666666666669</v>
      </c>
      <c r="M37" s="270">
        <f t="shared" si="4"/>
        <v>0.27777777777777779</v>
      </c>
      <c r="N37" s="270">
        <f t="shared" si="5"/>
        <v>0.20833333333333334</v>
      </c>
      <c r="O37" s="270">
        <f t="shared" si="5"/>
        <v>0.16666666666666666</v>
      </c>
      <c r="P37" s="270">
        <f t="shared" si="5"/>
        <v>0.1388888888888889</v>
      </c>
      <c r="Q37" s="270">
        <f t="shared" si="5"/>
        <v>0.11904761904761904</v>
      </c>
      <c r="R37" s="270">
        <f t="shared" si="5"/>
        <v>0.10416666666666667</v>
      </c>
      <c r="S37" s="270">
        <f t="shared" si="5"/>
        <v>9.2592592592592587E-2</v>
      </c>
      <c r="T37" s="270">
        <f t="shared" si="5"/>
        <v>8.3333333333333329E-2</v>
      </c>
      <c r="U37" s="270">
        <f t="shared" si="5"/>
        <v>7.575757575757576E-2</v>
      </c>
      <c r="V37" s="270">
        <f t="shared" si="5"/>
        <v>6.9444444444444448E-2</v>
      </c>
      <c r="W37" s="270">
        <f t="shared" si="5"/>
        <v>6.4102564102564097E-2</v>
      </c>
      <c r="X37" s="271">
        <f t="shared" si="5"/>
        <v>5.9523809523809521E-2</v>
      </c>
    </row>
    <row r="38" spans="1:26" x14ac:dyDescent="0.7">
      <c r="B38" s="281"/>
      <c r="C38" s="277">
        <v>130</v>
      </c>
      <c r="D38" s="270">
        <f t="shared" si="4"/>
        <v>43.333333333333336</v>
      </c>
      <c r="E38" s="270">
        <f t="shared" si="4"/>
        <v>8.6666666666666661</v>
      </c>
      <c r="F38" s="270">
        <f t="shared" si="4"/>
        <v>4.333333333333333</v>
      </c>
      <c r="G38" s="270">
        <f t="shared" si="4"/>
        <v>2.8888888888888888</v>
      </c>
      <c r="H38" s="270">
        <f t="shared" si="4"/>
        <v>1.4444444444444444</v>
      </c>
      <c r="I38" s="270">
        <f t="shared" si="4"/>
        <v>0.72222222222222221</v>
      </c>
      <c r="J38" s="270">
        <f t="shared" si="4"/>
        <v>0.54166666666666663</v>
      </c>
      <c r="K38" s="270">
        <f t="shared" si="4"/>
        <v>0.48148148148148145</v>
      </c>
      <c r="L38" s="270">
        <f t="shared" si="4"/>
        <v>0.43333333333333335</v>
      </c>
      <c r="M38" s="270">
        <f t="shared" si="4"/>
        <v>0.28888888888888886</v>
      </c>
      <c r="N38" s="270">
        <f t="shared" si="5"/>
        <v>0.21666666666666667</v>
      </c>
      <c r="O38" s="270">
        <f t="shared" si="5"/>
        <v>0.17333333333333334</v>
      </c>
      <c r="P38" s="270">
        <f t="shared" si="5"/>
        <v>0.14444444444444443</v>
      </c>
      <c r="Q38" s="270">
        <f t="shared" si="5"/>
        <v>0.12380952380952381</v>
      </c>
      <c r="R38" s="270">
        <f t="shared" si="5"/>
        <v>0.10833333333333334</v>
      </c>
      <c r="S38" s="270">
        <f t="shared" si="5"/>
        <v>9.6296296296296297E-2</v>
      </c>
      <c r="T38" s="270">
        <f t="shared" si="5"/>
        <v>8.666666666666667E-2</v>
      </c>
      <c r="U38" s="270">
        <f t="shared" si="5"/>
        <v>7.8787878787878782E-2</v>
      </c>
      <c r="V38" s="270">
        <f t="shared" si="5"/>
        <v>7.2222222222222215E-2</v>
      </c>
      <c r="W38" s="270">
        <f t="shared" si="5"/>
        <v>6.6666666666666666E-2</v>
      </c>
      <c r="X38" s="271">
        <f t="shared" si="5"/>
        <v>6.1904761904761907E-2</v>
      </c>
    </row>
    <row r="39" spans="1:26" x14ac:dyDescent="0.7">
      <c r="B39" s="281"/>
      <c r="C39" s="277">
        <v>135</v>
      </c>
      <c r="D39" s="270">
        <f t="shared" si="4"/>
        <v>45</v>
      </c>
      <c r="E39" s="270">
        <f t="shared" si="4"/>
        <v>9</v>
      </c>
      <c r="F39" s="270">
        <f t="shared" si="4"/>
        <v>4.5</v>
      </c>
      <c r="G39" s="270">
        <f t="shared" si="4"/>
        <v>3</v>
      </c>
      <c r="H39" s="270">
        <f t="shared" si="4"/>
        <v>1.5</v>
      </c>
      <c r="I39" s="270">
        <f t="shared" si="4"/>
        <v>0.75</v>
      </c>
      <c r="J39" s="270">
        <f t="shared" si="4"/>
        <v>0.5625</v>
      </c>
      <c r="K39" s="270">
        <f t="shared" si="4"/>
        <v>0.5</v>
      </c>
      <c r="L39" s="270">
        <f t="shared" si="4"/>
        <v>0.45</v>
      </c>
      <c r="M39" s="270">
        <f t="shared" si="4"/>
        <v>0.3</v>
      </c>
      <c r="N39" s="270">
        <f t="shared" si="5"/>
        <v>0.22500000000000001</v>
      </c>
      <c r="O39" s="270">
        <f t="shared" si="5"/>
        <v>0.18</v>
      </c>
      <c r="P39" s="270">
        <f t="shared" si="5"/>
        <v>0.15</v>
      </c>
      <c r="Q39" s="270">
        <f t="shared" si="5"/>
        <v>0.12857142857142856</v>
      </c>
      <c r="R39" s="270">
        <f t="shared" si="5"/>
        <v>0.1125</v>
      </c>
      <c r="S39" s="270">
        <f t="shared" si="5"/>
        <v>0.1</v>
      </c>
      <c r="T39" s="270">
        <f t="shared" si="5"/>
        <v>0.09</v>
      </c>
      <c r="U39" s="270">
        <f t="shared" si="5"/>
        <v>8.1818181818181818E-2</v>
      </c>
      <c r="V39" s="270">
        <f t="shared" si="5"/>
        <v>7.4999999999999997E-2</v>
      </c>
      <c r="W39" s="270">
        <f t="shared" si="5"/>
        <v>6.9230769230769235E-2</v>
      </c>
      <c r="X39" s="271">
        <f t="shared" si="5"/>
        <v>6.4285714285714279E-2</v>
      </c>
    </row>
    <row r="40" spans="1:26" x14ac:dyDescent="0.7">
      <c r="B40" s="281"/>
      <c r="C40" s="277">
        <v>140</v>
      </c>
      <c r="D40" s="270">
        <f t="shared" si="4"/>
        <v>46.666666666666664</v>
      </c>
      <c r="E40" s="270">
        <f t="shared" si="4"/>
        <v>9.3333333333333339</v>
      </c>
      <c r="F40" s="270">
        <f t="shared" si="4"/>
        <v>4.666666666666667</v>
      </c>
      <c r="G40" s="270">
        <f t="shared" si="4"/>
        <v>3.1111111111111112</v>
      </c>
      <c r="H40" s="270">
        <f t="shared" si="4"/>
        <v>1.5555555555555556</v>
      </c>
      <c r="I40" s="270">
        <f t="shared" si="4"/>
        <v>0.77777777777777779</v>
      </c>
      <c r="J40" s="270">
        <f t="shared" si="4"/>
        <v>0.58333333333333337</v>
      </c>
      <c r="K40" s="270">
        <f t="shared" si="4"/>
        <v>0.51851851851851849</v>
      </c>
      <c r="L40" s="270">
        <f t="shared" si="4"/>
        <v>0.46666666666666667</v>
      </c>
      <c r="M40" s="270">
        <f t="shared" si="4"/>
        <v>0.31111111111111112</v>
      </c>
      <c r="N40" s="270">
        <f t="shared" si="5"/>
        <v>0.23333333333333334</v>
      </c>
      <c r="O40" s="270">
        <f t="shared" si="5"/>
        <v>0.18666666666666668</v>
      </c>
      <c r="P40" s="270">
        <f t="shared" si="5"/>
        <v>0.15555555555555556</v>
      </c>
      <c r="Q40" s="270">
        <f t="shared" si="5"/>
        <v>0.13333333333333333</v>
      </c>
      <c r="R40" s="270">
        <f t="shared" si="5"/>
        <v>0.11666666666666667</v>
      </c>
      <c r="S40" s="270">
        <f t="shared" si="5"/>
        <v>0.1037037037037037</v>
      </c>
      <c r="T40" s="270">
        <f t="shared" si="5"/>
        <v>9.3333333333333338E-2</v>
      </c>
      <c r="U40" s="270">
        <f t="shared" si="5"/>
        <v>8.4848484848484854E-2</v>
      </c>
      <c r="V40" s="270">
        <f t="shared" si="5"/>
        <v>7.7777777777777779E-2</v>
      </c>
      <c r="W40" s="270">
        <f t="shared" si="5"/>
        <v>7.179487179487179E-2</v>
      </c>
      <c r="X40" s="271">
        <f t="shared" si="5"/>
        <v>6.6666666666666666E-2</v>
      </c>
    </row>
    <row r="41" spans="1:26" x14ac:dyDescent="0.7">
      <c r="B41" s="281"/>
      <c r="C41" s="277">
        <v>145</v>
      </c>
      <c r="D41" s="270">
        <f t="shared" si="4"/>
        <v>48.333333333333336</v>
      </c>
      <c r="E41" s="270">
        <f t="shared" si="4"/>
        <v>9.6666666666666661</v>
      </c>
      <c r="F41" s="270">
        <f t="shared" si="4"/>
        <v>4.833333333333333</v>
      </c>
      <c r="G41" s="270">
        <f t="shared" si="4"/>
        <v>3.2222222222222223</v>
      </c>
      <c r="H41" s="270">
        <f t="shared" si="4"/>
        <v>1.6111111111111112</v>
      </c>
      <c r="I41" s="270">
        <f t="shared" si="4"/>
        <v>0.80555555555555558</v>
      </c>
      <c r="J41" s="270">
        <f t="shared" si="4"/>
        <v>0.60416666666666663</v>
      </c>
      <c r="K41" s="270">
        <f t="shared" si="4"/>
        <v>0.53703703703703709</v>
      </c>
      <c r="L41" s="270">
        <f t="shared" si="4"/>
        <v>0.48333333333333334</v>
      </c>
      <c r="M41" s="270">
        <f t="shared" si="4"/>
        <v>0.32222222222222224</v>
      </c>
      <c r="N41" s="270">
        <f t="shared" si="5"/>
        <v>0.24166666666666667</v>
      </c>
      <c r="O41" s="270">
        <f t="shared" si="5"/>
        <v>0.19333333333333333</v>
      </c>
      <c r="P41" s="270">
        <f t="shared" si="5"/>
        <v>0.16111111111111112</v>
      </c>
      <c r="Q41" s="270">
        <f t="shared" si="5"/>
        <v>0.1380952380952381</v>
      </c>
      <c r="R41" s="270">
        <f t="shared" si="5"/>
        <v>0.12083333333333333</v>
      </c>
      <c r="S41" s="270">
        <f t="shared" si="5"/>
        <v>0.10740740740740741</v>
      </c>
      <c r="T41" s="270">
        <f t="shared" si="5"/>
        <v>9.6666666666666665E-2</v>
      </c>
      <c r="U41" s="270">
        <f t="shared" si="5"/>
        <v>8.7878787878787876E-2</v>
      </c>
      <c r="V41" s="270">
        <f t="shared" si="5"/>
        <v>8.0555555555555561E-2</v>
      </c>
      <c r="W41" s="270">
        <f t="shared" si="5"/>
        <v>7.4358974358974358E-2</v>
      </c>
      <c r="X41" s="271">
        <f t="shared" si="5"/>
        <v>6.9047619047619052E-2</v>
      </c>
    </row>
    <row r="42" spans="1:26" ht="18" thickBot="1" x14ac:dyDescent="0.75">
      <c r="B42" s="282"/>
      <c r="C42" s="279">
        <v>160</v>
      </c>
      <c r="D42" s="272" t="str">
        <f>IF($C42&gt;150,"R32使用不可",$C42/(D$12*$D$9))</f>
        <v>R32使用不可</v>
      </c>
      <c r="E42" s="272" t="str">
        <f t="shared" si="4"/>
        <v>R32使用不可</v>
      </c>
      <c r="F42" s="272" t="str">
        <f t="shared" si="4"/>
        <v>R32使用不可</v>
      </c>
      <c r="G42" s="272" t="str">
        <f t="shared" si="4"/>
        <v>R32使用不可</v>
      </c>
      <c r="H42" s="272" t="str">
        <f t="shared" si="4"/>
        <v>R32使用不可</v>
      </c>
      <c r="I42" s="272" t="str">
        <f t="shared" si="4"/>
        <v>R32使用不可</v>
      </c>
      <c r="J42" s="272" t="str">
        <f t="shared" si="4"/>
        <v>R32使用不可</v>
      </c>
      <c r="K42" s="272" t="str">
        <f t="shared" si="4"/>
        <v>R32使用不可</v>
      </c>
      <c r="L42" s="272" t="str">
        <f t="shared" si="4"/>
        <v>R32使用不可</v>
      </c>
      <c r="M42" s="272" t="str">
        <f t="shared" si="4"/>
        <v>R32使用不可</v>
      </c>
      <c r="N42" s="272" t="str">
        <f t="shared" si="5"/>
        <v>R32使用不可</v>
      </c>
      <c r="O42" s="272" t="str">
        <f t="shared" si="5"/>
        <v>R32使用不可</v>
      </c>
      <c r="P42" s="272" t="str">
        <f t="shared" si="5"/>
        <v>R32使用不可</v>
      </c>
      <c r="Q42" s="272" t="str">
        <f t="shared" si="5"/>
        <v>R32使用不可</v>
      </c>
      <c r="R42" s="272" t="str">
        <f t="shared" si="5"/>
        <v>R32使用不可</v>
      </c>
      <c r="S42" s="272" t="str">
        <f t="shared" si="5"/>
        <v>R32使用不可</v>
      </c>
      <c r="T42" s="272" t="str">
        <f t="shared" si="5"/>
        <v>R32使用不可</v>
      </c>
      <c r="U42" s="272" t="str">
        <f t="shared" si="5"/>
        <v>R32使用不可</v>
      </c>
      <c r="V42" s="272" t="str">
        <f t="shared" si="5"/>
        <v>R32使用不可</v>
      </c>
      <c r="W42" s="272" t="str">
        <f t="shared" si="5"/>
        <v>R32使用不可</v>
      </c>
      <c r="X42" s="273" t="str">
        <f t="shared" si="5"/>
        <v>R32使用不可</v>
      </c>
    </row>
    <row r="47" spans="1:26" x14ac:dyDescent="0.7">
      <c r="A47" s="274"/>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274"/>
      <c r="Z47" s="274"/>
    </row>
    <row r="48" spans="1:26" x14ac:dyDescent="0.7">
      <c r="A48" s="274"/>
      <c r="B48" s="199"/>
      <c r="C48" s="199"/>
      <c r="D48" s="274"/>
      <c r="E48" s="274"/>
      <c r="F48" s="274"/>
      <c r="G48" s="274"/>
      <c r="H48" s="274"/>
      <c r="I48" s="274"/>
      <c r="J48" s="274"/>
      <c r="K48" s="274"/>
      <c r="L48" s="274"/>
      <c r="M48" s="274"/>
      <c r="N48" s="274"/>
      <c r="O48" s="274"/>
      <c r="P48" s="274"/>
      <c r="Q48" s="274"/>
      <c r="R48" s="274"/>
      <c r="S48" s="274"/>
      <c r="T48" s="274"/>
      <c r="U48" s="274"/>
      <c r="V48" s="274"/>
      <c r="W48" s="274"/>
      <c r="X48" s="274"/>
      <c r="Y48" s="274"/>
      <c r="Z48" s="274"/>
    </row>
    <row r="49" spans="1:26" x14ac:dyDescent="0.7">
      <c r="A49" s="274"/>
      <c r="B49" s="199"/>
      <c r="C49" s="274"/>
      <c r="D49" s="275"/>
      <c r="E49" s="275"/>
      <c r="F49" s="275"/>
      <c r="G49" s="275"/>
      <c r="H49" s="275"/>
      <c r="I49" s="275"/>
      <c r="J49" s="275"/>
      <c r="K49" s="275"/>
      <c r="L49" s="275"/>
      <c r="M49" s="275"/>
      <c r="N49" s="275"/>
      <c r="O49" s="275"/>
      <c r="P49" s="275"/>
      <c r="Q49" s="275"/>
      <c r="R49" s="275"/>
      <c r="S49" s="275"/>
      <c r="T49" s="275"/>
      <c r="U49" s="275"/>
      <c r="V49" s="275"/>
      <c r="W49" s="275"/>
      <c r="X49" s="275"/>
      <c r="Y49" s="274"/>
      <c r="Z49" s="274"/>
    </row>
    <row r="50" spans="1:26" x14ac:dyDescent="0.7">
      <c r="A50" s="274"/>
      <c r="B50" s="199"/>
      <c r="C50" s="274"/>
      <c r="D50" s="275"/>
      <c r="E50" s="275"/>
      <c r="F50" s="275"/>
      <c r="G50" s="275"/>
      <c r="H50" s="275"/>
      <c r="I50" s="275"/>
      <c r="J50" s="275"/>
      <c r="K50" s="275"/>
      <c r="L50" s="275"/>
      <c r="M50" s="275"/>
      <c r="N50" s="275"/>
      <c r="O50" s="275"/>
      <c r="P50" s="275"/>
      <c r="Q50" s="275"/>
      <c r="R50" s="275"/>
      <c r="S50" s="275"/>
      <c r="T50" s="275"/>
      <c r="U50" s="275"/>
      <c r="V50" s="275"/>
      <c r="W50" s="275"/>
      <c r="X50" s="275"/>
      <c r="Y50" s="274"/>
      <c r="Z50" s="274"/>
    </row>
    <row r="51" spans="1:26" x14ac:dyDescent="0.7">
      <c r="A51" s="274"/>
      <c r="B51" s="199"/>
      <c r="C51" s="274"/>
      <c r="D51" s="275"/>
      <c r="E51" s="275"/>
      <c r="F51" s="275"/>
      <c r="G51" s="275"/>
      <c r="H51" s="275"/>
      <c r="I51" s="275"/>
      <c r="J51" s="275"/>
      <c r="K51" s="275"/>
      <c r="L51" s="275"/>
      <c r="M51" s="275"/>
      <c r="N51" s="275"/>
      <c r="O51" s="275"/>
      <c r="P51" s="275"/>
      <c r="Q51" s="275"/>
      <c r="R51" s="275"/>
      <c r="S51" s="275"/>
      <c r="T51" s="275"/>
      <c r="U51" s="275"/>
      <c r="V51" s="275"/>
      <c r="W51" s="275"/>
      <c r="X51" s="275"/>
      <c r="Y51" s="274"/>
      <c r="Z51" s="274"/>
    </row>
    <row r="52" spans="1:26" x14ac:dyDescent="0.7">
      <c r="A52" s="274"/>
      <c r="B52" s="199"/>
      <c r="C52" s="274"/>
      <c r="D52" s="275"/>
      <c r="E52" s="275"/>
      <c r="F52" s="275"/>
      <c r="G52" s="275"/>
      <c r="H52" s="275"/>
      <c r="I52" s="275"/>
      <c r="J52" s="275"/>
      <c r="K52" s="275"/>
      <c r="L52" s="275"/>
      <c r="M52" s="275"/>
      <c r="N52" s="275"/>
      <c r="O52" s="275"/>
      <c r="P52" s="275"/>
      <c r="Q52" s="275"/>
      <c r="R52" s="275"/>
      <c r="S52" s="275"/>
      <c r="T52" s="275"/>
      <c r="U52" s="275"/>
      <c r="V52" s="275"/>
      <c r="W52" s="275"/>
      <c r="X52" s="275"/>
      <c r="Y52" s="274"/>
      <c r="Z52" s="274"/>
    </row>
    <row r="53" spans="1:26" x14ac:dyDescent="0.7">
      <c r="A53" s="274"/>
      <c r="B53" s="199"/>
      <c r="C53" s="274"/>
      <c r="D53" s="275"/>
      <c r="E53" s="275"/>
      <c r="F53" s="275"/>
      <c r="G53" s="275"/>
      <c r="H53" s="275"/>
      <c r="I53" s="275"/>
      <c r="J53" s="275"/>
      <c r="K53" s="275"/>
      <c r="L53" s="275"/>
      <c r="M53" s="275"/>
      <c r="N53" s="275"/>
      <c r="O53" s="275"/>
      <c r="P53" s="275"/>
      <c r="Q53" s="275"/>
      <c r="R53" s="275"/>
      <c r="S53" s="275"/>
      <c r="T53" s="275"/>
      <c r="U53" s="275"/>
      <c r="V53" s="275"/>
      <c r="W53" s="275"/>
      <c r="X53" s="275"/>
      <c r="Y53" s="274"/>
      <c r="Z53" s="274"/>
    </row>
    <row r="54" spans="1:26" x14ac:dyDescent="0.7">
      <c r="A54" s="274"/>
      <c r="B54" s="199"/>
      <c r="C54" s="274"/>
      <c r="D54" s="275"/>
      <c r="E54" s="275"/>
      <c r="F54" s="275"/>
      <c r="G54" s="275"/>
      <c r="H54" s="275"/>
      <c r="I54" s="275"/>
      <c r="J54" s="275"/>
      <c r="K54" s="275"/>
      <c r="L54" s="275"/>
      <c r="M54" s="275"/>
      <c r="N54" s="275"/>
      <c r="O54" s="275"/>
      <c r="P54" s="275"/>
      <c r="Q54" s="275"/>
      <c r="R54" s="275"/>
      <c r="S54" s="275"/>
      <c r="T54" s="275"/>
      <c r="U54" s="275"/>
      <c r="V54" s="275"/>
      <c r="W54" s="275"/>
      <c r="X54" s="275"/>
      <c r="Y54" s="274"/>
      <c r="Z54" s="274"/>
    </row>
    <row r="55" spans="1:26" x14ac:dyDescent="0.7">
      <c r="A55" s="274"/>
      <c r="B55" s="199"/>
      <c r="C55" s="274"/>
      <c r="D55" s="275"/>
      <c r="E55" s="275"/>
      <c r="F55" s="275"/>
      <c r="G55" s="275"/>
      <c r="H55" s="275"/>
      <c r="I55" s="275"/>
      <c r="J55" s="275"/>
      <c r="K55" s="275"/>
      <c r="L55" s="275"/>
      <c r="M55" s="275"/>
      <c r="N55" s="275"/>
      <c r="O55" s="275"/>
      <c r="P55" s="275"/>
      <c r="Q55" s="275"/>
      <c r="R55" s="275"/>
      <c r="S55" s="275"/>
      <c r="T55" s="275"/>
      <c r="U55" s="275"/>
      <c r="V55" s="275"/>
      <c r="W55" s="275"/>
      <c r="X55" s="275"/>
      <c r="Y55" s="274"/>
      <c r="Z55" s="274"/>
    </row>
    <row r="56" spans="1:26" x14ac:dyDescent="0.7">
      <c r="A56" s="274"/>
      <c r="B56" s="199"/>
      <c r="C56" s="274"/>
      <c r="D56" s="275"/>
      <c r="E56" s="275"/>
      <c r="F56" s="275"/>
      <c r="G56" s="275"/>
      <c r="H56" s="275"/>
      <c r="I56" s="275"/>
      <c r="J56" s="275"/>
      <c r="K56" s="275"/>
      <c r="L56" s="275"/>
      <c r="M56" s="275"/>
      <c r="N56" s="275"/>
      <c r="O56" s="275"/>
      <c r="P56" s="275"/>
      <c r="Q56" s="275"/>
      <c r="R56" s="275"/>
      <c r="S56" s="275"/>
      <c r="T56" s="275"/>
      <c r="U56" s="275"/>
      <c r="V56" s="275"/>
      <c r="W56" s="275"/>
      <c r="X56" s="275"/>
      <c r="Y56" s="274"/>
      <c r="Z56" s="274"/>
    </row>
    <row r="57" spans="1:26" x14ac:dyDescent="0.7">
      <c r="A57" s="274"/>
      <c r="B57" s="199"/>
      <c r="C57" s="274"/>
      <c r="D57" s="275"/>
      <c r="E57" s="275"/>
      <c r="F57" s="275"/>
      <c r="G57" s="275"/>
      <c r="H57" s="275"/>
      <c r="I57" s="275"/>
      <c r="J57" s="275"/>
      <c r="K57" s="275"/>
      <c r="L57" s="275"/>
      <c r="M57" s="275"/>
      <c r="N57" s="275"/>
      <c r="O57" s="275"/>
      <c r="P57" s="275"/>
      <c r="Q57" s="275"/>
      <c r="R57" s="275"/>
      <c r="S57" s="275"/>
      <c r="T57" s="275"/>
      <c r="U57" s="275"/>
      <c r="V57" s="275"/>
      <c r="W57" s="275"/>
      <c r="X57" s="275"/>
      <c r="Y57" s="274"/>
      <c r="Z57" s="274"/>
    </row>
    <row r="58" spans="1:26" x14ac:dyDescent="0.7">
      <c r="A58" s="274"/>
      <c r="B58" s="199"/>
      <c r="C58" s="274"/>
      <c r="D58" s="275"/>
      <c r="E58" s="275"/>
      <c r="F58" s="275"/>
      <c r="G58" s="275"/>
      <c r="H58" s="275"/>
      <c r="I58" s="275"/>
      <c r="J58" s="275"/>
      <c r="K58" s="275"/>
      <c r="L58" s="275"/>
      <c r="M58" s="275"/>
      <c r="N58" s="275"/>
      <c r="O58" s="275"/>
      <c r="P58" s="275"/>
      <c r="Q58" s="275"/>
      <c r="R58" s="275"/>
      <c r="S58" s="275"/>
      <c r="T58" s="275"/>
      <c r="U58" s="275"/>
      <c r="V58" s="275"/>
      <c r="W58" s="275"/>
      <c r="X58" s="275"/>
      <c r="Y58" s="274"/>
      <c r="Z58" s="274"/>
    </row>
    <row r="59" spans="1:26" x14ac:dyDescent="0.7">
      <c r="A59" s="274"/>
      <c r="B59" s="199"/>
      <c r="C59" s="274"/>
      <c r="D59" s="275"/>
      <c r="E59" s="275"/>
      <c r="F59" s="275"/>
      <c r="G59" s="275"/>
      <c r="H59" s="275"/>
      <c r="I59" s="275"/>
      <c r="J59" s="275"/>
      <c r="K59" s="275"/>
      <c r="L59" s="275"/>
      <c r="M59" s="275"/>
      <c r="N59" s="275"/>
      <c r="O59" s="275"/>
      <c r="P59" s="275"/>
      <c r="Q59" s="275"/>
      <c r="R59" s="275"/>
      <c r="S59" s="275"/>
      <c r="T59" s="275"/>
      <c r="U59" s="275"/>
      <c r="V59" s="275"/>
      <c r="W59" s="275"/>
      <c r="X59" s="275"/>
      <c r="Y59" s="274"/>
      <c r="Z59" s="274"/>
    </row>
    <row r="60" spans="1:26" x14ac:dyDescent="0.7">
      <c r="A60" s="274"/>
      <c r="B60" s="199"/>
      <c r="C60" s="274"/>
      <c r="D60" s="275"/>
      <c r="E60" s="275"/>
      <c r="F60" s="275"/>
      <c r="G60" s="275"/>
      <c r="H60" s="275"/>
      <c r="I60" s="275"/>
      <c r="J60" s="275"/>
      <c r="K60" s="275"/>
      <c r="L60" s="275"/>
      <c r="M60" s="275"/>
      <c r="N60" s="275"/>
      <c r="O60" s="275"/>
      <c r="P60" s="275"/>
      <c r="Q60" s="275"/>
      <c r="R60" s="275"/>
      <c r="S60" s="275"/>
      <c r="T60" s="275"/>
      <c r="U60" s="275"/>
      <c r="V60" s="275"/>
      <c r="W60" s="275"/>
      <c r="X60" s="275"/>
      <c r="Y60" s="274"/>
      <c r="Z60" s="274"/>
    </row>
    <row r="61" spans="1:26" x14ac:dyDescent="0.7">
      <c r="A61" s="274"/>
      <c r="B61" s="199"/>
      <c r="C61" s="274"/>
      <c r="D61" s="275"/>
      <c r="E61" s="275"/>
      <c r="F61" s="275"/>
      <c r="G61" s="275"/>
      <c r="H61" s="275"/>
      <c r="I61" s="275"/>
      <c r="J61" s="275"/>
      <c r="K61" s="275"/>
      <c r="L61" s="275"/>
      <c r="M61" s="275"/>
      <c r="N61" s="275"/>
      <c r="O61" s="275"/>
      <c r="P61" s="275"/>
      <c r="Q61" s="275"/>
      <c r="R61" s="275"/>
      <c r="S61" s="275"/>
      <c r="T61" s="275"/>
      <c r="U61" s="275"/>
      <c r="V61" s="275"/>
      <c r="W61" s="275"/>
      <c r="X61" s="275"/>
      <c r="Y61" s="274"/>
      <c r="Z61" s="274"/>
    </row>
    <row r="62" spans="1:26" x14ac:dyDescent="0.7">
      <c r="A62" s="274"/>
      <c r="B62" s="199"/>
      <c r="C62" s="274"/>
      <c r="D62" s="275"/>
      <c r="E62" s="275"/>
      <c r="F62" s="275"/>
      <c r="G62" s="275"/>
      <c r="H62" s="275"/>
      <c r="I62" s="275"/>
      <c r="J62" s="275"/>
      <c r="K62" s="275"/>
      <c r="L62" s="275"/>
      <c r="M62" s="275"/>
      <c r="N62" s="275"/>
      <c r="O62" s="275"/>
      <c r="P62" s="275"/>
      <c r="Q62" s="275"/>
      <c r="R62" s="275"/>
      <c r="S62" s="275"/>
      <c r="T62" s="275"/>
      <c r="U62" s="275"/>
      <c r="V62" s="275"/>
      <c r="W62" s="275"/>
      <c r="X62" s="275"/>
      <c r="Y62" s="274"/>
      <c r="Z62" s="274"/>
    </row>
    <row r="63" spans="1:26" x14ac:dyDescent="0.7">
      <c r="A63" s="274"/>
      <c r="B63" s="199"/>
      <c r="C63" s="274"/>
      <c r="D63" s="275"/>
      <c r="E63" s="275"/>
      <c r="F63" s="275"/>
      <c r="G63" s="275"/>
      <c r="H63" s="275"/>
      <c r="I63" s="275"/>
      <c r="J63" s="275"/>
      <c r="K63" s="275"/>
      <c r="L63" s="275"/>
      <c r="M63" s="275"/>
      <c r="N63" s="275"/>
      <c r="O63" s="275"/>
      <c r="P63" s="275"/>
      <c r="Q63" s="275"/>
      <c r="R63" s="275"/>
      <c r="S63" s="275"/>
      <c r="T63" s="275"/>
      <c r="U63" s="275"/>
      <c r="V63" s="275"/>
      <c r="W63" s="275"/>
      <c r="X63" s="275"/>
      <c r="Y63" s="274"/>
      <c r="Z63" s="274"/>
    </row>
    <row r="64" spans="1:26" x14ac:dyDescent="0.7">
      <c r="A64" s="274"/>
      <c r="B64" s="199"/>
      <c r="C64" s="274"/>
      <c r="D64" s="275"/>
      <c r="E64" s="275"/>
      <c r="F64" s="275"/>
      <c r="G64" s="275"/>
      <c r="H64" s="275"/>
      <c r="I64" s="275"/>
      <c r="J64" s="275"/>
      <c r="K64" s="275"/>
      <c r="L64" s="275"/>
      <c r="M64" s="275"/>
      <c r="N64" s="275"/>
      <c r="O64" s="275"/>
      <c r="P64" s="275"/>
      <c r="Q64" s="275"/>
      <c r="R64" s="275"/>
      <c r="S64" s="275"/>
      <c r="T64" s="275"/>
      <c r="U64" s="275"/>
      <c r="V64" s="275"/>
      <c r="W64" s="275"/>
      <c r="X64" s="275"/>
      <c r="Y64" s="274"/>
      <c r="Z64" s="274"/>
    </row>
    <row r="65" spans="1:26" x14ac:dyDescent="0.7">
      <c r="A65" s="274"/>
      <c r="B65" s="199"/>
      <c r="C65" s="274"/>
      <c r="D65" s="275"/>
      <c r="E65" s="275"/>
      <c r="F65" s="275"/>
      <c r="G65" s="275"/>
      <c r="H65" s="275"/>
      <c r="I65" s="275"/>
      <c r="J65" s="275"/>
      <c r="K65" s="275"/>
      <c r="L65" s="275"/>
      <c r="M65" s="275"/>
      <c r="N65" s="275"/>
      <c r="O65" s="275"/>
      <c r="P65" s="275"/>
      <c r="Q65" s="275"/>
      <c r="R65" s="275"/>
      <c r="S65" s="275"/>
      <c r="T65" s="275"/>
      <c r="U65" s="275"/>
      <c r="V65" s="275"/>
      <c r="W65" s="275"/>
      <c r="X65" s="275"/>
      <c r="Y65" s="274"/>
      <c r="Z65" s="274"/>
    </row>
    <row r="66" spans="1:26" x14ac:dyDescent="0.7">
      <c r="A66" s="274"/>
      <c r="B66" s="199"/>
      <c r="C66" s="274"/>
      <c r="D66" s="275"/>
      <c r="E66" s="275"/>
      <c r="F66" s="275"/>
      <c r="G66" s="275"/>
      <c r="H66" s="275"/>
      <c r="I66" s="275"/>
      <c r="J66" s="275"/>
      <c r="K66" s="275"/>
      <c r="L66" s="275"/>
      <c r="M66" s="275"/>
      <c r="N66" s="275"/>
      <c r="O66" s="275"/>
      <c r="P66" s="275"/>
      <c r="Q66" s="275"/>
      <c r="R66" s="275"/>
      <c r="S66" s="275"/>
      <c r="T66" s="275"/>
      <c r="U66" s="275"/>
      <c r="V66" s="275"/>
      <c r="W66" s="275"/>
      <c r="X66" s="275"/>
      <c r="Y66" s="274"/>
      <c r="Z66" s="274"/>
    </row>
    <row r="67" spans="1:26" x14ac:dyDescent="0.7">
      <c r="A67" s="274"/>
      <c r="B67" s="199"/>
      <c r="C67" s="274"/>
      <c r="D67" s="275"/>
      <c r="E67" s="275"/>
      <c r="F67" s="275"/>
      <c r="G67" s="275"/>
      <c r="H67" s="275"/>
      <c r="I67" s="275"/>
      <c r="J67" s="275"/>
      <c r="K67" s="275"/>
      <c r="L67" s="275"/>
      <c r="M67" s="275"/>
      <c r="N67" s="275"/>
      <c r="O67" s="275"/>
      <c r="P67" s="275"/>
      <c r="Q67" s="275"/>
      <c r="R67" s="275"/>
      <c r="S67" s="275"/>
      <c r="T67" s="275"/>
      <c r="U67" s="275"/>
      <c r="V67" s="275"/>
      <c r="W67" s="275"/>
      <c r="X67" s="275"/>
      <c r="Y67" s="274"/>
      <c r="Z67" s="274"/>
    </row>
    <row r="68" spans="1:26" x14ac:dyDescent="0.7">
      <c r="A68" s="274"/>
      <c r="B68" s="199"/>
      <c r="C68" s="274"/>
      <c r="D68" s="275"/>
      <c r="E68" s="275"/>
      <c r="F68" s="275"/>
      <c r="G68" s="275"/>
      <c r="H68" s="275"/>
      <c r="I68" s="275"/>
      <c r="J68" s="275"/>
      <c r="K68" s="275"/>
      <c r="L68" s="275"/>
      <c r="M68" s="275"/>
      <c r="N68" s="275"/>
      <c r="O68" s="275"/>
      <c r="P68" s="275"/>
      <c r="Q68" s="275"/>
      <c r="R68" s="275"/>
      <c r="S68" s="275"/>
      <c r="T68" s="275"/>
      <c r="U68" s="275"/>
      <c r="V68" s="275"/>
      <c r="W68" s="275"/>
      <c r="X68" s="275"/>
      <c r="Y68" s="274"/>
      <c r="Z68" s="274"/>
    </row>
    <row r="69" spans="1:26" x14ac:dyDescent="0.7">
      <c r="A69" s="274"/>
      <c r="B69" s="199"/>
      <c r="C69" s="274"/>
      <c r="D69" s="275"/>
      <c r="E69" s="275"/>
      <c r="F69" s="275"/>
      <c r="G69" s="275"/>
      <c r="H69" s="275"/>
      <c r="I69" s="275"/>
      <c r="J69" s="275"/>
      <c r="K69" s="275"/>
      <c r="L69" s="275"/>
      <c r="M69" s="275"/>
      <c r="N69" s="275"/>
      <c r="O69" s="275"/>
      <c r="P69" s="275"/>
      <c r="Q69" s="275"/>
      <c r="R69" s="275"/>
      <c r="S69" s="275"/>
      <c r="T69" s="275"/>
      <c r="U69" s="275"/>
      <c r="V69" s="275"/>
      <c r="W69" s="275"/>
      <c r="X69" s="275"/>
      <c r="Y69" s="274"/>
      <c r="Z69" s="274"/>
    </row>
    <row r="70" spans="1:26" x14ac:dyDescent="0.7">
      <c r="A70" s="274"/>
      <c r="B70" s="199"/>
      <c r="C70" s="274"/>
      <c r="D70" s="275"/>
      <c r="E70" s="275"/>
      <c r="F70" s="275"/>
      <c r="G70" s="275"/>
      <c r="H70" s="275"/>
      <c r="I70" s="275"/>
      <c r="J70" s="275"/>
      <c r="K70" s="275"/>
      <c r="L70" s="275"/>
      <c r="M70" s="275"/>
      <c r="N70" s="275"/>
      <c r="O70" s="275"/>
      <c r="P70" s="275"/>
      <c r="Q70" s="275"/>
      <c r="R70" s="275"/>
      <c r="S70" s="275"/>
      <c r="T70" s="275"/>
      <c r="U70" s="275"/>
      <c r="V70" s="275"/>
      <c r="W70" s="275"/>
      <c r="X70" s="275"/>
      <c r="Y70" s="274"/>
      <c r="Z70" s="274"/>
    </row>
    <row r="71" spans="1:26" x14ac:dyDescent="0.7">
      <c r="A71" s="274"/>
      <c r="B71" s="199"/>
      <c r="C71" s="274"/>
      <c r="D71" s="275"/>
      <c r="E71" s="275"/>
      <c r="F71" s="275"/>
      <c r="G71" s="275"/>
      <c r="H71" s="275"/>
      <c r="I71" s="275"/>
      <c r="J71" s="275"/>
      <c r="K71" s="275"/>
      <c r="L71" s="275"/>
      <c r="M71" s="275"/>
      <c r="N71" s="275"/>
      <c r="O71" s="275"/>
      <c r="P71" s="275"/>
      <c r="Q71" s="275"/>
      <c r="R71" s="275"/>
      <c r="S71" s="275"/>
      <c r="T71" s="275"/>
      <c r="U71" s="275"/>
      <c r="V71" s="275"/>
      <c r="W71" s="275"/>
      <c r="X71" s="275"/>
      <c r="Y71" s="274"/>
      <c r="Z71" s="274"/>
    </row>
    <row r="72" spans="1:26" x14ac:dyDescent="0.7">
      <c r="A72" s="274"/>
      <c r="B72" s="199"/>
      <c r="C72" s="274"/>
      <c r="D72" s="275"/>
      <c r="E72" s="275"/>
      <c r="F72" s="275"/>
      <c r="G72" s="275"/>
      <c r="H72" s="275"/>
      <c r="I72" s="275"/>
      <c r="J72" s="275"/>
      <c r="K72" s="275"/>
      <c r="L72" s="275"/>
      <c r="M72" s="275"/>
      <c r="N72" s="275"/>
      <c r="O72" s="275"/>
      <c r="P72" s="275"/>
      <c r="Q72" s="275"/>
      <c r="R72" s="275"/>
      <c r="S72" s="275"/>
      <c r="T72" s="275"/>
      <c r="U72" s="275"/>
      <c r="V72" s="275"/>
      <c r="W72" s="275"/>
      <c r="X72" s="275"/>
      <c r="Y72" s="274"/>
      <c r="Z72" s="274"/>
    </row>
    <row r="73" spans="1:26" x14ac:dyDescent="0.7">
      <c r="A73" s="274"/>
      <c r="B73" s="199"/>
      <c r="C73" s="274"/>
      <c r="D73" s="275"/>
      <c r="E73" s="275"/>
      <c r="F73" s="275"/>
      <c r="G73" s="275"/>
      <c r="H73" s="275"/>
      <c r="I73" s="275"/>
      <c r="J73" s="275"/>
      <c r="K73" s="275"/>
      <c r="L73" s="275"/>
      <c r="M73" s="275"/>
      <c r="N73" s="275"/>
      <c r="O73" s="275"/>
      <c r="P73" s="275"/>
      <c r="Q73" s="275"/>
      <c r="R73" s="275"/>
      <c r="S73" s="275"/>
      <c r="T73" s="275"/>
      <c r="U73" s="275"/>
      <c r="V73" s="275"/>
      <c r="W73" s="275"/>
      <c r="X73" s="275"/>
      <c r="Y73" s="274"/>
      <c r="Z73" s="274"/>
    </row>
    <row r="74" spans="1:26" x14ac:dyDescent="0.7">
      <c r="A74" s="274"/>
      <c r="B74" s="199"/>
      <c r="C74" s="274"/>
      <c r="D74" s="275"/>
      <c r="E74" s="275"/>
      <c r="F74" s="275"/>
      <c r="G74" s="275"/>
      <c r="H74" s="275"/>
      <c r="I74" s="275"/>
      <c r="J74" s="275"/>
      <c r="K74" s="275"/>
      <c r="L74" s="275"/>
      <c r="M74" s="275"/>
      <c r="N74" s="275"/>
      <c r="O74" s="275"/>
      <c r="P74" s="275"/>
      <c r="Q74" s="275"/>
      <c r="R74" s="275"/>
      <c r="S74" s="275"/>
      <c r="T74" s="275"/>
      <c r="U74" s="275"/>
      <c r="V74" s="275"/>
      <c r="W74" s="275"/>
      <c r="X74" s="275"/>
      <c r="Y74" s="274"/>
      <c r="Z74" s="274"/>
    </row>
    <row r="75" spans="1:26" x14ac:dyDescent="0.7">
      <c r="A75" s="274"/>
      <c r="B75" s="199"/>
      <c r="C75" s="274"/>
      <c r="D75" s="275"/>
      <c r="E75" s="275"/>
      <c r="F75" s="275"/>
      <c r="G75" s="275"/>
      <c r="H75" s="275"/>
      <c r="I75" s="275"/>
      <c r="J75" s="275"/>
      <c r="K75" s="275"/>
      <c r="L75" s="275"/>
      <c r="M75" s="275"/>
      <c r="N75" s="275"/>
      <c r="O75" s="275"/>
      <c r="P75" s="275"/>
      <c r="Q75" s="275"/>
      <c r="R75" s="275"/>
      <c r="S75" s="275"/>
      <c r="T75" s="275"/>
      <c r="U75" s="275"/>
      <c r="V75" s="275"/>
      <c r="W75" s="275"/>
      <c r="X75" s="275"/>
      <c r="Y75" s="274"/>
      <c r="Z75" s="274"/>
    </row>
    <row r="76" spans="1:26" x14ac:dyDescent="0.7">
      <c r="A76" s="274"/>
      <c r="B76" s="199"/>
      <c r="C76" s="274"/>
      <c r="D76" s="275"/>
      <c r="E76" s="275"/>
      <c r="F76" s="275"/>
      <c r="G76" s="275"/>
      <c r="H76" s="275"/>
      <c r="I76" s="275"/>
      <c r="J76" s="275"/>
      <c r="K76" s="275"/>
      <c r="L76" s="275"/>
      <c r="M76" s="275"/>
      <c r="N76" s="275"/>
      <c r="O76" s="275"/>
      <c r="P76" s="275"/>
      <c r="Q76" s="275"/>
      <c r="R76" s="275"/>
      <c r="S76" s="275"/>
      <c r="T76" s="275"/>
      <c r="U76" s="275"/>
      <c r="V76" s="275"/>
      <c r="W76" s="275"/>
      <c r="X76" s="275"/>
      <c r="Y76" s="274"/>
      <c r="Z76" s="274"/>
    </row>
    <row r="77" spans="1:26" x14ac:dyDescent="0.7">
      <c r="A77" s="274"/>
      <c r="B77" s="199"/>
      <c r="C77" s="274"/>
      <c r="D77" s="275"/>
      <c r="E77" s="275"/>
      <c r="F77" s="275"/>
      <c r="G77" s="275"/>
      <c r="H77" s="275"/>
      <c r="I77" s="275"/>
      <c r="J77" s="275"/>
      <c r="K77" s="275"/>
      <c r="L77" s="275"/>
      <c r="M77" s="275"/>
      <c r="N77" s="275"/>
      <c r="O77" s="275"/>
      <c r="P77" s="275"/>
      <c r="Q77" s="275"/>
      <c r="R77" s="275"/>
      <c r="S77" s="275"/>
      <c r="T77" s="275"/>
      <c r="U77" s="275"/>
      <c r="V77" s="275"/>
      <c r="W77" s="275"/>
      <c r="X77" s="275"/>
      <c r="Y77" s="274"/>
      <c r="Z77" s="274"/>
    </row>
    <row r="78" spans="1:26" x14ac:dyDescent="0.7">
      <c r="A78" s="274"/>
      <c r="B78" s="199"/>
      <c r="C78" s="274"/>
      <c r="D78" s="275"/>
      <c r="E78" s="275"/>
      <c r="F78" s="275"/>
      <c r="G78" s="275"/>
      <c r="H78" s="275"/>
      <c r="I78" s="275"/>
      <c r="J78" s="275"/>
      <c r="K78" s="275"/>
      <c r="L78" s="275"/>
      <c r="M78" s="275"/>
      <c r="N78" s="275"/>
      <c r="O78" s="275"/>
      <c r="P78" s="275"/>
      <c r="Q78" s="275"/>
      <c r="R78" s="275"/>
      <c r="S78" s="275"/>
      <c r="T78" s="275"/>
      <c r="U78" s="275"/>
      <c r="V78" s="275"/>
      <c r="W78" s="275"/>
      <c r="X78" s="275"/>
      <c r="Y78" s="274"/>
      <c r="Z78" s="274"/>
    </row>
    <row r="79" spans="1:26" x14ac:dyDescent="0.7">
      <c r="A79" s="274"/>
      <c r="B79" s="274"/>
      <c r="C79" s="274"/>
      <c r="D79" s="274"/>
      <c r="E79" s="274"/>
      <c r="F79" s="274"/>
      <c r="G79" s="274"/>
      <c r="H79" s="274"/>
      <c r="I79" s="274"/>
      <c r="J79" s="274"/>
      <c r="K79" s="274"/>
      <c r="L79" s="274"/>
      <c r="M79" s="274"/>
      <c r="N79" s="274"/>
      <c r="O79" s="274"/>
      <c r="P79" s="274"/>
      <c r="Q79" s="274"/>
      <c r="R79" s="274"/>
      <c r="S79" s="274"/>
      <c r="T79" s="274"/>
      <c r="U79" s="274"/>
      <c r="V79" s="274"/>
      <c r="W79" s="274"/>
      <c r="X79" s="274"/>
      <c r="Y79" s="274"/>
      <c r="Z79" s="274"/>
    </row>
    <row r="80" spans="1:26" x14ac:dyDescent="0.7">
      <c r="A80" s="274"/>
      <c r="B80" s="274"/>
      <c r="C80" s="274"/>
      <c r="D80" s="274"/>
      <c r="E80" s="274"/>
      <c r="F80" s="274"/>
      <c r="G80" s="274"/>
      <c r="H80" s="274"/>
      <c r="I80" s="274"/>
      <c r="J80" s="274"/>
      <c r="K80" s="274"/>
      <c r="L80" s="274"/>
      <c r="M80" s="274"/>
      <c r="N80" s="274"/>
      <c r="O80" s="274"/>
      <c r="P80" s="274"/>
      <c r="Q80" s="274"/>
      <c r="R80" s="274"/>
      <c r="S80" s="274"/>
      <c r="T80" s="274"/>
      <c r="U80" s="274"/>
      <c r="V80" s="274"/>
      <c r="W80" s="274"/>
      <c r="X80" s="274"/>
      <c r="Y80" s="274"/>
      <c r="Z80" s="274"/>
    </row>
  </sheetData>
  <sheetProtection algorithmName="SHA-512" hashValue="gW8T2+uXfZWso557UHLdgCAj/DyOYYSrtJKAT7Fo9EKQX4WKgUBpv2JlierI1bqilk6X5Mh+s3BHRNgeqjm2Gg==" saltValue="PXP6yV/pkUNyyCWRSkiRuA==" spinCount="100000" sheet="1" objects="1" scenarios="1" formatColumns="0" formatRows="0"/>
  <mergeCells count="4">
    <mergeCell ref="B13:B42"/>
    <mergeCell ref="B11:C12"/>
    <mergeCell ref="D11:X11"/>
    <mergeCell ref="G2:Q8"/>
  </mergeCells>
  <phoneticPr fontId="2"/>
  <conditionalFormatting sqref="D13:X42">
    <cfRule type="cellIs" dxfId="17" priority="288" operator="greaterThan">
      <formula>$D$7</formula>
    </cfRule>
    <cfRule type="expression" dxfId="16" priority="289">
      <formula>#REF!&gt;#REF!</formula>
    </cfRule>
  </conditionalFormatting>
  <dataValidations count="1">
    <dataValidation type="custom" allowBlank="1" showInputMessage="1" showErrorMessage="1" sqref="D9 D12:X12 C13:C42" xr:uid="{86637782-151D-4989-A67B-7C11500DC7D6}">
      <formula1>C9*10=INT(C9*10)</formula1>
    </dataValidation>
  </dataValidations>
  <pageMargins left="0.25" right="0.25" top="0.75" bottom="0.75" header="0.3" footer="0.3"/>
  <pageSetup paperSize="8" scale="51" orientation="landscape" r:id="rId1"/>
  <headerFooter>
    <oddHeader>&amp;C&amp;20三菱電機株式会社</oddHeader>
    <oddFooter>&amp;R&amp;F&amp;A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64445-DD70-4A07-8C37-EF929376B1CC}">
  <sheetPr>
    <pageSetUpPr fitToPage="1"/>
  </sheetPr>
  <dimension ref="A1:AM156"/>
  <sheetViews>
    <sheetView showGridLines="0" showRuler="0" view="pageLayout" zoomScale="23" zoomScaleNormal="85" zoomScalePageLayoutView="23" workbookViewId="0">
      <selection activeCell="L74" sqref="L74"/>
    </sheetView>
  </sheetViews>
  <sheetFormatPr defaultRowHeight="17.649999999999999" x14ac:dyDescent="0.7"/>
  <cols>
    <col min="1" max="1" width="16.75" style="199" bestFit="1" customWidth="1"/>
    <col min="2" max="2" width="3.875" style="34" bestFit="1" customWidth="1"/>
    <col min="3" max="3" width="21.25" style="34" customWidth="1"/>
    <col min="4" max="4" width="14.3125" style="34" customWidth="1"/>
    <col min="5" max="5" width="15.3125" style="34" bestFit="1" customWidth="1"/>
    <col min="6" max="6" width="14.3125" style="34" bestFit="1" customWidth="1"/>
    <col min="7" max="7" width="21.5625" style="34" customWidth="1"/>
    <col min="8" max="8" width="19.625" style="34" customWidth="1"/>
    <col min="9" max="9" width="19.5625" style="34" customWidth="1"/>
    <col min="10" max="10" width="15.3125" style="34" customWidth="1"/>
    <col min="11" max="12" width="14.25" style="34" customWidth="1"/>
    <col min="13" max="13" width="14.3125" style="34" customWidth="1"/>
    <col min="14" max="14" width="12.3125" style="34" customWidth="1"/>
    <col min="15" max="15" width="15.3125" style="34" bestFit="1" customWidth="1"/>
    <col min="16" max="17" width="12.3125" style="34" customWidth="1"/>
    <col min="18" max="18" width="27.9375" style="34" customWidth="1"/>
    <col min="19" max="19" width="31.9375" style="34" customWidth="1"/>
    <col min="20" max="20" width="11.3125" style="34" customWidth="1"/>
    <col min="21" max="21" width="34.375" style="34" bestFit="1" customWidth="1"/>
    <col min="22" max="22" width="11.3125" style="34" customWidth="1"/>
    <col min="23" max="23" width="34.125" style="34" bestFit="1" customWidth="1"/>
    <col min="24" max="24" width="10.5" style="34" customWidth="1"/>
    <col min="25" max="27" width="12.3125" style="34" hidden="1" customWidth="1"/>
    <col min="28" max="28" width="16.125" style="34" hidden="1" customWidth="1"/>
    <col min="29" max="31" width="12.3125" style="34" hidden="1" customWidth="1"/>
    <col min="32" max="32" width="8" style="34" hidden="1" customWidth="1"/>
    <col min="33" max="33" width="12.3125" style="34" hidden="1" customWidth="1"/>
    <col min="34" max="34" width="13.375" style="34" customWidth="1"/>
    <col min="35" max="36" width="18.5" style="34" bestFit="1" customWidth="1"/>
    <col min="37" max="37" width="15.3125" style="34" bestFit="1" customWidth="1"/>
    <col min="38" max="39" width="17.125" style="34" bestFit="1" customWidth="1"/>
    <col min="40" max="16384" width="9" style="34"/>
  </cols>
  <sheetData>
    <row r="1" spans="2:39" ht="18" thickBot="1" x14ac:dyDescent="0.75">
      <c r="Y1" s="36" t="s">
        <v>30</v>
      </c>
      <c r="Z1" s="36"/>
      <c r="AA1" s="36"/>
      <c r="AB1" s="36"/>
      <c r="AC1" s="36"/>
      <c r="AD1" s="36"/>
      <c r="AE1" s="36"/>
      <c r="AF1" s="36"/>
      <c r="AG1" s="36"/>
      <c r="AH1" s="11"/>
      <c r="AI1" s="11"/>
    </row>
    <row r="2" spans="2:39" ht="17.649999999999999" customHeight="1" x14ac:dyDescent="0.7">
      <c r="B2" s="37" t="s">
        <v>198</v>
      </c>
      <c r="K2" s="289" t="s">
        <v>224</v>
      </c>
      <c r="L2" s="290"/>
      <c r="M2" s="290"/>
      <c r="N2" s="290"/>
      <c r="O2" s="290"/>
      <c r="P2" s="290"/>
      <c r="Q2" s="290"/>
      <c r="R2" s="290"/>
      <c r="S2" s="290"/>
      <c r="T2" s="290"/>
      <c r="U2" s="291"/>
      <c r="Y2" s="36"/>
      <c r="Z2" s="36"/>
      <c r="AA2" s="36"/>
      <c r="AB2" s="36"/>
      <c r="AC2" s="36"/>
      <c r="AD2" s="36"/>
      <c r="AE2" s="36"/>
      <c r="AF2" s="36"/>
      <c r="AG2" s="36"/>
    </row>
    <row r="3" spans="2:39" ht="18" thickBot="1" x14ac:dyDescent="0.75">
      <c r="B3" s="37"/>
      <c r="K3" s="292"/>
      <c r="L3" s="293"/>
      <c r="M3" s="293"/>
      <c r="N3" s="293"/>
      <c r="O3" s="293"/>
      <c r="P3" s="293"/>
      <c r="Q3" s="293"/>
      <c r="R3" s="293"/>
      <c r="S3" s="293"/>
      <c r="T3" s="293"/>
      <c r="U3" s="294"/>
      <c r="Y3" s="36"/>
      <c r="Z3" s="36"/>
      <c r="AA3" s="36"/>
      <c r="AB3" s="36"/>
      <c r="AC3" s="36"/>
      <c r="AD3" s="36"/>
      <c r="AE3" s="36"/>
      <c r="AF3" s="36"/>
      <c r="AG3" s="36"/>
    </row>
    <row r="4" spans="2:39" ht="19.149999999999999" customHeight="1" x14ac:dyDescent="0.7">
      <c r="B4" s="37"/>
      <c r="K4" s="292"/>
      <c r="L4" s="293"/>
      <c r="M4" s="293"/>
      <c r="N4" s="293"/>
      <c r="O4" s="293"/>
      <c r="P4" s="293"/>
      <c r="Q4" s="293"/>
      <c r="R4" s="293"/>
      <c r="S4" s="293"/>
      <c r="T4" s="293"/>
      <c r="U4" s="294"/>
      <c r="Y4" s="36"/>
      <c r="Z4" s="36"/>
      <c r="AA4" s="36"/>
      <c r="AB4" s="36"/>
      <c r="AC4" s="36"/>
      <c r="AD4" s="36"/>
      <c r="AE4" s="36"/>
      <c r="AF4" s="36"/>
      <c r="AG4" s="36"/>
      <c r="AH4" s="309" t="s">
        <v>297</v>
      </c>
      <c r="AI4" s="310"/>
      <c r="AJ4" s="310"/>
      <c r="AK4" s="310"/>
      <c r="AL4" s="310"/>
      <c r="AM4" s="311"/>
    </row>
    <row r="5" spans="2:39" x14ac:dyDescent="0.7">
      <c r="K5" s="292"/>
      <c r="L5" s="293"/>
      <c r="M5" s="293"/>
      <c r="N5" s="293"/>
      <c r="O5" s="293"/>
      <c r="P5" s="293"/>
      <c r="Q5" s="293"/>
      <c r="R5" s="293"/>
      <c r="S5" s="293"/>
      <c r="T5" s="293"/>
      <c r="U5" s="294"/>
      <c r="Y5" s="36"/>
      <c r="Z5" s="36"/>
      <c r="AA5" s="36"/>
      <c r="AB5" s="36"/>
      <c r="AC5" s="36"/>
      <c r="AD5" s="36"/>
      <c r="AE5" s="36"/>
      <c r="AF5" s="36"/>
      <c r="AG5" s="36"/>
      <c r="AH5" s="312"/>
      <c r="AI5" s="313"/>
      <c r="AJ5" s="313"/>
      <c r="AK5" s="313"/>
      <c r="AL5" s="313"/>
      <c r="AM5" s="314"/>
    </row>
    <row r="6" spans="2:39" ht="17.649999999999999" customHeight="1" x14ac:dyDescent="0.7">
      <c r="C6" s="58"/>
      <c r="D6" s="47" t="s">
        <v>220</v>
      </c>
      <c r="K6" s="292"/>
      <c r="L6" s="293"/>
      <c r="M6" s="293"/>
      <c r="N6" s="293"/>
      <c r="O6" s="293"/>
      <c r="P6" s="293"/>
      <c r="Q6" s="293"/>
      <c r="R6" s="293"/>
      <c r="S6" s="293"/>
      <c r="T6" s="293"/>
      <c r="U6" s="294"/>
      <c r="Y6" s="36"/>
      <c r="Z6" s="36"/>
      <c r="AA6" s="36"/>
      <c r="AB6" s="36"/>
      <c r="AC6" s="36"/>
      <c r="AD6" s="36"/>
      <c r="AE6" s="36"/>
      <c r="AF6" s="36"/>
      <c r="AG6" s="36"/>
      <c r="AH6" s="312"/>
      <c r="AI6" s="313"/>
      <c r="AJ6" s="313"/>
      <c r="AK6" s="313"/>
      <c r="AL6" s="313"/>
      <c r="AM6" s="314"/>
    </row>
    <row r="7" spans="2:39" ht="18" thickBot="1" x14ac:dyDescent="0.75">
      <c r="C7" s="59"/>
      <c r="D7" s="47" t="s">
        <v>222</v>
      </c>
      <c r="K7" s="292"/>
      <c r="L7" s="293"/>
      <c r="M7" s="293"/>
      <c r="N7" s="293"/>
      <c r="O7" s="293"/>
      <c r="P7" s="293"/>
      <c r="Q7" s="293"/>
      <c r="R7" s="293"/>
      <c r="S7" s="293"/>
      <c r="T7" s="293"/>
      <c r="U7" s="294"/>
      <c r="AH7" s="312"/>
      <c r="AI7" s="313"/>
      <c r="AJ7" s="313"/>
      <c r="AK7" s="313"/>
      <c r="AL7" s="313"/>
      <c r="AM7" s="314"/>
    </row>
    <row r="8" spans="2:39" ht="19.5" thickBot="1" x14ac:dyDescent="0.75">
      <c r="C8" s="61"/>
      <c r="D8" s="47" t="s">
        <v>121</v>
      </c>
      <c r="G8" s="54" t="s">
        <v>66</v>
      </c>
      <c r="H8" s="55" t="s">
        <v>55</v>
      </c>
      <c r="I8" s="53">
        <v>0.307</v>
      </c>
      <c r="K8" s="292"/>
      <c r="L8" s="293"/>
      <c r="M8" s="293"/>
      <c r="N8" s="293"/>
      <c r="O8" s="293"/>
      <c r="P8" s="293"/>
      <c r="Q8" s="293"/>
      <c r="R8" s="293"/>
      <c r="S8" s="293"/>
      <c r="T8" s="293"/>
      <c r="U8" s="294"/>
      <c r="AH8" s="315"/>
      <c r="AI8" s="316"/>
      <c r="AJ8" s="316"/>
      <c r="AK8" s="316"/>
      <c r="AL8" s="316"/>
      <c r="AM8" s="317"/>
    </row>
    <row r="9" spans="2:39" ht="19.5" thickBot="1" x14ac:dyDescent="0.75">
      <c r="C9" s="60"/>
      <c r="D9" s="47" t="s">
        <v>179</v>
      </c>
      <c r="G9" s="56" t="s">
        <v>175</v>
      </c>
      <c r="H9" s="57" t="s">
        <v>176</v>
      </c>
      <c r="I9" s="154">
        <f>0.076</f>
        <v>7.5999999999999998E-2</v>
      </c>
      <c r="K9" s="295"/>
      <c r="L9" s="296"/>
      <c r="M9" s="296"/>
      <c r="N9" s="296"/>
      <c r="O9" s="296"/>
      <c r="P9" s="296"/>
      <c r="Q9" s="296"/>
      <c r="R9" s="296"/>
      <c r="S9" s="296"/>
      <c r="T9" s="296"/>
      <c r="U9" s="297"/>
    </row>
    <row r="10" spans="2:39" ht="15.4" customHeight="1" thickBot="1" x14ac:dyDescent="0.75">
      <c r="AF10" s="41"/>
      <c r="AH10" s="11"/>
    </row>
    <row r="11" spans="2:39" ht="18" customHeight="1" x14ac:dyDescent="0.7">
      <c r="B11" s="301" t="s">
        <v>12</v>
      </c>
      <c r="C11" s="298" t="s">
        <v>13</v>
      </c>
      <c r="D11" s="306" t="s">
        <v>0</v>
      </c>
      <c r="E11" s="307"/>
      <c r="F11" s="307"/>
      <c r="G11" s="307"/>
      <c r="H11" s="307"/>
      <c r="I11" s="307"/>
      <c r="J11" s="307"/>
      <c r="K11" s="307"/>
      <c r="L11" s="307"/>
      <c r="M11" s="308"/>
      <c r="N11" s="321" t="s">
        <v>4</v>
      </c>
      <c r="O11" s="321"/>
      <c r="P11" s="321"/>
      <c r="Q11" s="321"/>
      <c r="R11" s="151" t="s">
        <v>1</v>
      </c>
      <c r="S11" s="321" t="s">
        <v>287</v>
      </c>
      <c r="T11" s="321"/>
      <c r="U11" s="321"/>
      <c r="V11" s="321"/>
      <c r="W11" s="321"/>
      <c r="X11" s="321"/>
      <c r="Y11" s="320" t="s">
        <v>32</v>
      </c>
      <c r="Z11" s="320"/>
      <c r="AA11" s="320"/>
      <c r="AB11" s="320"/>
      <c r="AC11" s="320" t="s">
        <v>2</v>
      </c>
      <c r="AD11" s="320"/>
      <c r="AE11" s="320"/>
      <c r="AF11" s="320"/>
      <c r="AG11" s="320"/>
      <c r="AH11" s="322" t="s">
        <v>67</v>
      </c>
      <c r="AI11" s="322"/>
      <c r="AJ11" s="322"/>
      <c r="AK11" s="146" t="s">
        <v>27</v>
      </c>
      <c r="AL11" s="324" t="s">
        <v>68</v>
      </c>
      <c r="AM11" s="325"/>
    </row>
    <row r="12" spans="2:39" ht="18" customHeight="1" x14ac:dyDescent="0.7">
      <c r="B12" s="302"/>
      <c r="C12" s="299"/>
      <c r="D12" s="46" t="s">
        <v>99</v>
      </c>
      <c r="E12" s="46" t="s">
        <v>100</v>
      </c>
      <c r="F12" s="46" t="s">
        <v>101</v>
      </c>
      <c r="G12" s="149" t="s">
        <v>102</v>
      </c>
      <c r="H12" s="46" t="s">
        <v>103</v>
      </c>
      <c r="I12" s="46" t="s">
        <v>104</v>
      </c>
      <c r="J12" s="147" t="s">
        <v>105</v>
      </c>
      <c r="K12" s="46" t="s">
        <v>107</v>
      </c>
      <c r="L12" s="46" t="s">
        <v>108</v>
      </c>
      <c r="M12" s="149" t="s">
        <v>109</v>
      </c>
      <c r="N12" s="149" t="s">
        <v>110</v>
      </c>
      <c r="O12" s="46" t="s">
        <v>111</v>
      </c>
      <c r="P12" s="46" t="s">
        <v>112</v>
      </c>
      <c r="Q12" s="46" t="s">
        <v>113</v>
      </c>
      <c r="R12" s="46" t="s">
        <v>114</v>
      </c>
      <c r="S12" s="46" t="s">
        <v>115</v>
      </c>
      <c r="T12" s="46" t="s">
        <v>116</v>
      </c>
      <c r="U12" s="46" t="s">
        <v>117</v>
      </c>
      <c r="V12" s="46" t="s">
        <v>118</v>
      </c>
      <c r="W12" s="46" t="s">
        <v>119</v>
      </c>
      <c r="X12" s="46" t="s">
        <v>120</v>
      </c>
      <c r="Y12" s="304" t="s">
        <v>33</v>
      </c>
      <c r="Z12" s="304" t="s">
        <v>35</v>
      </c>
      <c r="AA12" s="304" t="s">
        <v>93</v>
      </c>
      <c r="AB12" s="304" t="s">
        <v>45</v>
      </c>
      <c r="AC12" s="304"/>
      <c r="AD12" s="304"/>
      <c r="AE12" s="304"/>
      <c r="AF12" s="304"/>
      <c r="AG12" s="304"/>
      <c r="AH12" s="323"/>
      <c r="AI12" s="323"/>
      <c r="AJ12" s="323"/>
      <c r="AK12" s="299" t="s">
        <v>146</v>
      </c>
      <c r="AL12" s="326"/>
      <c r="AM12" s="327"/>
    </row>
    <row r="13" spans="2:39" ht="52.9" x14ac:dyDescent="0.7">
      <c r="B13" s="302"/>
      <c r="C13" s="299"/>
      <c r="D13" s="147" t="str">
        <f>用語説明!$C$5</f>
        <v>床面積</v>
      </c>
      <c r="E13" s="147" t="s">
        <v>50</v>
      </c>
      <c r="F13" s="18" t="s">
        <v>122</v>
      </c>
      <c r="G13" s="35" t="s">
        <v>266</v>
      </c>
      <c r="H13" s="16" t="s">
        <v>40</v>
      </c>
      <c r="I13" s="16" t="s">
        <v>44</v>
      </c>
      <c r="J13" s="18" t="s">
        <v>41</v>
      </c>
      <c r="K13" s="149" t="s">
        <v>106</v>
      </c>
      <c r="L13" s="149" t="s">
        <v>65</v>
      </c>
      <c r="M13" s="35" t="s">
        <v>182</v>
      </c>
      <c r="N13" s="35" t="s">
        <v>98</v>
      </c>
      <c r="O13" s="147" t="s">
        <v>3</v>
      </c>
      <c r="P13" s="16" t="s">
        <v>6</v>
      </c>
      <c r="Q13" s="12" t="s">
        <v>7</v>
      </c>
      <c r="R13" s="12" t="s">
        <v>5</v>
      </c>
      <c r="S13" s="12" t="s">
        <v>33</v>
      </c>
      <c r="T13" s="147" t="s">
        <v>34</v>
      </c>
      <c r="U13" s="12" t="s">
        <v>92</v>
      </c>
      <c r="V13" s="147" t="s">
        <v>36</v>
      </c>
      <c r="W13" s="12" t="s">
        <v>93</v>
      </c>
      <c r="X13" s="147" t="s">
        <v>94</v>
      </c>
      <c r="Y13" s="304"/>
      <c r="Z13" s="304"/>
      <c r="AA13" s="304"/>
      <c r="AB13" s="304"/>
      <c r="AC13" s="23" t="s">
        <v>8</v>
      </c>
      <c r="AD13" s="23" t="s">
        <v>9</v>
      </c>
      <c r="AE13" s="23" t="s">
        <v>10</v>
      </c>
      <c r="AF13" s="23" t="s">
        <v>11</v>
      </c>
      <c r="AG13" s="23" t="s">
        <v>181</v>
      </c>
      <c r="AH13" s="42" t="s">
        <v>144</v>
      </c>
      <c r="AI13" s="152" t="s">
        <v>145</v>
      </c>
      <c r="AJ13" s="328" t="s">
        <v>157</v>
      </c>
      <c r="AK13" s="299"/>
      <c r="AL13" s="152" t="s">
        <v>147</v>
      </c>
      <c r="AM13" s="318" t="s">
        <v>148</v>
      </c>
    </row>
    <row r="14" spans="2:39" ht="19.899999999999999" customHeight="1" thickBot="1" x14ac:dyDescent="0.75">
      <c r="B14" s="303"/>
      <c r="C14" s="300"/>
      <c r="D14" s="148" t="s">
        <v>42</v>
      </c>
      <c r="E14" s="148" t="s">
        <v>14</v>
      </c>
      <c r="F14" s="148" t="s">
        <v>14</v>
      </c>
      <c r="G14" s="150" t="s">
        <v>14</v>
      </c>
      <c r="H14" s="20" t="s">
        <v>43</v>
      </c>
      <c r="I14" s="20" t="s">
        <v>43</v>
      </c>
      <c r="J14" s="148" t="s">
        <v>15</v>
      </c>
      <c r="K14" s="150" t="s">
        <v>14</v>
      </c>
      <c r="L14" s="150" t="s">
        <v>48</v>
      </c>
      <c r="M14" s="150" t="s">
        <v>49</v>
      </c>
      <c r="N14" s="150" t="s">
        <v>15</v>
      </c>
      <c r="O14" s="148" t="s">
        <v>15</v>
      </c>
      <c r="P14" s="20" t="s">
        <v>16</v>
      </c>
      <c r="Q14" s="20" t="s">
        <v>16</v>
      </c>
      <c r="R14" s="20"/>
      <c r="S14" s="20"/>
      <c r="T14" s="148"/>
      <c r="U14" s="20"/>
      <c r="V14" s="148"/>
      <c r="W14" s="20"/>
      <c r="X14" s="148"/>
      <c r="Y14" s="305"/>
      <c r="Z14" s="305"/>
      <c r="AA14" s="305"/>
      <c r="AB14" s="305"/>
      <c r="AC14" s="43" t="s">
        <v>17</v>
      </c>
      <c r="AD14" s="43" t="s">
        <v>17</v>
      </c>
      <c r="AE14" s="43" t="s">
        <v>17</v>
      </c>
      <c r="AF14" s="43" t="s">
        <v>17</v>
      </c>
      <c r="AG14" s="43" t="s">
        <v>17</v>
      </c>
      <c r="AH14" s="153" t="s">
        <v>49</v>
      </c>
      <c r="AI14" s="153" t="s">
        <v>54</v>
      </c>
      <c r="AJ14" s="329"/>
      <c r="AK14" s="148" t="s">
        <v>17</v>
      </c>
      <c r="AL14" s="153" t="s">
        <v>54</v>
      </c>
      <c r="AM14" s="319"/>
    </row>
    <row r="15" spans="2:39" ht="18" thickTop="1" x14ac:dyDescent="0.7">
      <c r="B15" s="155"/>
      <c r="C15" s="156" t="s">
        <v>221</v>
      </c>
      <c r="D15" s="156" t="s">
        <v>221</v>
      </c>
      <c r="E15" s="156" t="s">
        <v>221</v>
      </c>
      <c r="F15" s="156" t="s">
        <v>221</v>
      </c>
      <c r="G15" s="157" t="s">
        <v>62</v>
      </c>
      <c r="H15" s="158" t="s">
        <v>223</v>
      </c>
      <c r="I15" s="158" t="s">
        <v>223</v>
      </c>
      <c r="J15" s="156" t="s">
        <v>221</v>
      </c>
      <c r="K15" s="157" t="s">
        <v>62</v>
      </c>
      <c r="L15" s="157" t="s">
        <v>62</v>
      </c>
      <c r="M15" s="157" t="s">
        <v>62</v>
      </c>
      <c r="N15" s="157" t="s">
        <v>62</v>
      </c>
      <c r="O15" s="156" t="s">
        <v>221</v>
      </c>
      <c r="P15" s="158" t="s">
        <v>223</v>
      </c>
      <c r="Q15" s="158" t="s">
        <v>223</v>
      </c>
      <c r="R15" s="158" t="s">
        <v>223</v>
      </c>
      <c r="S15" s="158" t="s">
        <v>223</v>
      </c>
      <c r="T15" s="156" t="s">
        <v>221</v>
      </c>
      <c r="U15" s="158" t="s">
        <v>223</v>
      </c>
      <c r="V15" s="156" t="s">
        <v>221</v>
      </c>
      <c r="W15" s="158" t="s">
        <v>223</v>
      </c>
      <c r="X15" s="156" t="s">
        <v>221</v>
      </c>
      <c r="Y15" s="157" t="s">
        <v>62</v>
      </c>
      <c r="Z15" s="157" t="s">
        <v>62</v>
      </c>
      <c r="AA15" s="157" t="s">
        <v>62</v>
      </c>
      <c r="AB15" s="157" t="s">
        <v>62</v>
      </c>
      <c r="AC15" s="157" t="s">
        <v>62</v>
      </c>
      <c r="AD15" s="157" t="s">
        <v>62</v>
      </c>
      <c r="AE15" s="157" t="s">
        <v>62</v>
      </c>
      <c r="AF15" s="157" t="s">
        <v>62</v>
      </c>
      <c r="AG15" s="157" t="s">
        <v>62</v>
      </c>
      <c r="AH15" s="157" t="s">
        <v>62</v>
      </c>
      <c r="AI15" s="157" t="s">
        <v>62</v>
      </c>
      <c r="AJ15" s="157" t="s">
        <v>62</v>
      </c>
      <c r="AK15" s="156" t="s">
        <v>221</v>
      </c>
      <c r="AL15" s="157" t="s">
        <v>62</v>
      </c>
      <c r="AM15" s="159" t="s">
        <v>62</v>
      </c>
    </row>
    <row r="16" spans="2:39" ht="18" thickBot="1" x14ac:dyDescent="0.75">
      <c r="B16" s="164"/>
      <c r="C16" s="165"/>
      <c r="D16" s="165" t="s">
        <v>298</v>
      </c>
      <c r="E16" s="165" t="s">
        <v>298</v>
      </c>
      <c r="F16" s="165" t="s">
        <v>300</v>
      </c>
      <c r="G16" s="166"/>
      <c r="H16" s="167"/>
      <c r="I16" s="167"/>
      <c r="J16" s="165" t="s">
        <v>298</v>
      </c>
      <c r="K16" s="166"/>
      <c r="L16" s="166"/>
      <c r="M16" s="166"/>
      <c r="N16" s="166"/>
      <c r="O16" s="165" t="s">
        <v>298</v>
      </c>
      <c r="P16" s="167"/>
      <c r="Q16" s="167"/>
      <c r="R16" s="167"/>
      <c r="S16" s="167"/>
      <c r="T16" s="165" t="s">
        <v>299</v>
      </c>
      <c r="U16" s="167"/>
      <c r="V16" s="165" t="s">
        <v>299</v>
      </c>
      <c r="W16" s="167"/>
      <c r="X16" s="165" t="s">
        <v>299</v>
      </c>
      <c r="Y16" s="166"/>
      <c r="Z16" s="166"/>
      <c r="AA16" s="166"/>
      <c r="AB16" s="166"/>
      <c r="AC16" s="168"/>
      <c r="AD16" s="168"/>
      <c r="AE16" s="168"/>
      <c r="AF16" s="168"/>
      <c r="AG16" s="168"/>
      <c r="AH16" s="169"/>
      <c r="AI16" s="169"/>
      <c r="AJ16" s="169"/>
      <c r="AK16" s="165" t="s">
        <v>298</v>
      </c>
      <c r="AL16" s="169"/>
      <c r="AM16" s="170"/>
    </row>
    <row r="17" spans="2:39" ht="18" thickTop="1" x14ac:dyDescent="0.7">
      <c r="B17" s="200" t="s">
        <v>123</v>
      </c>
      <c r="C17" s="201" t="s">
        <v>200</v>
      </c>
      <c r="D17" s="201">
        <v>300</v>
      </c>
      <c r="E17" s="202">
        <v>3</v>
      </c>
      <c r="F17" s="202">
        <v>0</v>
      </c>
      <c r="G17" s="160">
        <f>IF(AB17=0,"UC未選択",E17-F17-AB17)</f>
        <v>2.4409999999999998</v>
      </c>
      <c r="H17" s="203" t="s">
        <v>38</v>
      </c>
      <c r="I17" s="203" t="s">
        <v>39</v>
      </c>
      <c r="J17" s="202">
        <v>2</v>
      </c>
      <c r="K17" s="160">
        <f>IF(H17="","⑤選択ください",IF(AND(H17="有り",I17=""),"⑥選択ください",IF(I17="無し",IF(MIN(G17,J17)&gt;J17,"⑦入力ください",MIN(G17,J17)),MIN(G17,J17))))</f>
        <v>2</v>
      </c>
      <c r="L17" s="161">
        <f t="shared" ref="L17:L22" si="0">IF(AND(D17&gt;0,K17&gt;0),D17*K17,"条件未入力")</f>
        <v>600</v>
      </c>
      <c r="M17" s="162">
        <f t="shared" ref="M17:M22" si="1">IF(AND(D17&gt;0,K17&gt;0),(IF(L17*$I$9&gt;150,150,L17*$I$9)),"条件未入力")</f>
        <v>45.6</v>
      </c>
      <c r="N17" s="118">
        <f>IFERROR(VLOOKUP(R17,非表示頁!$D$2:$G$26,3,0),"冷凍機未選択")</f>
        <v>100</v>
      </c>
      <c r="O17" s="201">
        <v>29</v>
      </c>
      <c r="P17" s="204">
        <v>19.05</v>
      </c>
      <c r="Q17" s="204">
        <v>50.8</v>
      </c>
      <c r="R17" s="205" t="s">
        <v>199</v>
      </c>
      <c r="S17" s="205" t="s">
        <v>180</v>
      </c>
      <c r="T17" s="206">
        <v>1</v>
      </c>
      <c r="U17" s="205" t="s">
        <v>95</v>
      </c>
      <c r="V17" s="206">
        <v>2</v>
      </c>
      <c r="W17" s="205"/>
      <c r="X17" s="206"/>
      <c r="Y17" s="120">
        <f>IFERROR(VLOOKUP(S17,非表示頁!$I$2:$L$7,4,0),0)</f>
        <v>0.55900000000000005</v>
      </c>
      <c r="Z17" s="120">
        <f>IFERROR(VLOOKUP(U17,非表示頁!$I$2:$L$23,4,0),0)</f>
        <v>0.54900000000000004</v>
      </c>
      <c r="AA17" s="120">
        <f>IFERROR(VLOOKUP(W17,非表示頁!$I$2:$L$23,4,0),0)</f>
        <v>0</v>
      </c>
      <c r="AB17" s="120">
        <f>MAX(Y17:AA17)</f>
        <v>0.55900000000000005</v>
      </c>
      <c r="AC17" s="121">
        <f>IF(VLOOKUP(R17,非表示頁!$D$2:$G$10,2,0)=0,"未入力",VLOOKUP(R17,非表示頁!$D$2:$G$10,2,0))</f>
        <v>18.498349216804236</v>
      </c>
      <c r="AD17" s="121">
        <f>IF(VLOOKUP(P17,非表示頁!$N$4:$P$8,3,0)*$O17=0,"未入力",VLOOKUP(P17,非表示頁!$N$4:$P$8,3,0)*$O17)</f>
        <v>5.6331908735475702</v>
      </c>
      <c r="AE17" s="121">
        <f>IF(VLOOKUP(Q17,非表示頁!$R$4:$T$15,3,0)*$O17=0,"未入力",VLOOKUP(Q17,非表示頁!$R$4:$T$15,3,0)*$O17)</f>
        <v>0.95390598544484484</v>
      </c>
      <c r="AF17" s="121">
        <f>IF(VLOOKUP(S17,非表示頁!$I$2:$L$7,3,0)*$T17+IFERROR(VLOOKUP(U17,非表示頁!$I$2:$L$7,3,0)*V17,0)+IFERROR(VLOOKUP(W17,非表示頁!$I$2:$L$7,3,0)*X17,0)=0,"未入力",VLOOKUP(S17,非表示頁!$I$2:$L$7,3,0)*$T17+IFERROR(VLOOKUP(U17,非表示頁!$I$2:$L$7,3,0)*V17,0)+IFERROR(VLOOKUP(W17,非表示頁!$I$2:$L$7,3,0)*X17,0))</f>
        <v>6.3719999999999999</v>
      </c>
      <c r="AG17" s="163">
        <f>IF((AC17+AD17+AE17+AF17)*VLOOKUP(R17,非表示頁!$D$2:$G$26,4,0)&lt;=150,(AC17+AD17+AE17+AF17)*VLOOKUP(R17,非表示頁!$D$2:$G$26,4,0),"充填量オーバー")</f>
        <v>40.894679898535649</v>
      </c>
      <c r="AH17" s="123">
        <f>IFERROR(AG17,"情報不足")</f>
        <v>40.894679898535649</v>
      </c>
      <c r="AI17" s="192">
        <f>IFERROR($AG17/$L17,"情報不足")</f>
        <v>6.8157799830892749E-2</v>
      </c>
      <c r="AJ17" s="124" t="str">
        <f>IFERROR(IF(AG17="充填量オーバー","Ｒ３２冷媒使用不可",IF(K17&lt;1.5,"安全装置必要",IF(AI17&lt;$I$9,"安全装置不要","安全装置必要"))),"情報不足")</f>
        <v>安全装置不要</v>
      </c>
      <c r="AK17" s="207"/>
      <c r="AL17" s="196" t="str">
        <f>IF(AK17=0,"未入力",IFERROR($AK17/$L17,"情報不足"))</f>
        <v>未入力</v>
      </c>
      <c r="AM17" s="125" t="str">
        <f>IF(AL17="未入力","実総冷媒量未入力",IF(AK17&gt;150,"Ｒ３２冷媒使用不可",IF(AL17&lt;$I$9,"安全装置不要","安全装置必要")))</f>
        <v>実総冷媒量未入力</v>
      </c>
    </row>
    <row r="18" spans="2:39" x14ac:dyDescent="0.7">
      <c r="B18" s="208" t="s">
        <v>123</v>
      </c>
      <c r="C18" s="209" t="s">
        <v>201</v>
      </c>
      <c r="D18" s="209">
        <v>100</v>
      </c>
      <c r="E18" s="210">
        <v>3</v>
      </c>
      <c r="F18" s="210">
        <v>0</v>
      </c>
      <c r="G18" s="21">
        <f t="shared" ref="G18:G71" si="2">IF(AB18=0,"UC未選択",E18-F18-AB18)</f>
        <v>2.4409999999999998</v>
      </c>
      <c r="H18" s="211" t="s">
        <v>38</v>
      </c>
      <c r="I18" s="211" t="s">
        <v>38</v>
      </c>
      <c r="J18" s="210"/>
      <c r="K18" s="21">
        <f t="shared" ref="K18:K71" si="3">IF(H18="","⑤選択ください",IF(AND(H18="有り",I18=""),"⑥選択ください",IF(I18="無し",IF(MIN(G18,J18)&gt;J18,"⑦入力ください",MIN(G18,J18)),MIN(G18,J18))))</f>
        <v>2.4409999999999998</v>
      </c>
      <c r="L18" s="94">
        <f t="shared" si="0"/>
        <v>244.1</v>
      </c>
      <c r="M18" s="100">
        <f t="shared" si="1"/>
        <v>18.551600000000001</v>
      </c>
      <c r="N18" s="94">
        <f>IFERROR(VLOOKUP(R18,非表示頁!$D$2:$G$26,3,0),"冷凍機未選択")</f>
        <v>100</v>
      </c>
      <c r="O18" s="209">
        <v>30</v>
      </c>
      <c r="P18" s="212">
        <v>19.05</v>
      </c>
      <c r="Q18" s="212">
        <v>50.8</v>
      </c>
      <c r="R18" s="205" t="s">
        <v>199</v>
      </c>
      <c r="S18" s="205" t="s">
        <v>180</v>
      </c>
      <c r="T18" s="213">
        <v>1</v>
      </c>
      <c r="U18" s="205" t="s">
        <v>95</v>
      </c>
      <c r="V18" s="213">
        <v>2</v>
      </c>
      <c r="W18" s="205"/>
      <c r="X18" s="213"/>
      <c r="Y18" s="103">
        <f>IFERROR(VLOOKUP(S18,非表示頁!$I$2:$L$7,4,0),0)</f>
        <v>0.55900000000000005</v>
      </c>
      <c r="Z18" s="103">
        <f>IFERROR(VLOOKUP(U18,非表示頁!$I$2:$L$23,4,0),0)</f>
        <v>0.54900000000000004</v>
      </c>
      <c r="AA18" s="103">
        <f>IFERROR(VLOOKUP(W18,非表示頁!$I$2:$L$23,4,0),0)</f>
        <v>0</v>
      </c>
      <c r="AB18" s="103">
        <f t="shared" ref="AB18:AB71" si="4">MAX(Y18:AA18)</f>
        <v>0.55900000000000005</v>
      </c>
      <c r="AC18" s="104">
        <f>IF(VLOOKUP(R18,非表示頁!$D$2:$G$10,2,0)=0,"未入力",VLOOKUP(R18,非表示頁!$D$2:$G$10,2,0))</f>
        <v>18.498349216804236</v>
      </c>
      <c r="AD18" s="104">
        <f>IF(VLOOKUP(P18,非表示頁!$N$4:$P$8,3,0)*$O18=0,"未入力",VLOOKUP(P18,非表示頁!$N$4:$P$8,3,0)*$O18)</f>
        <v>5.8274388347043828</v>
      </c>
      <c r="AE18" s="121">
        <f>IF(VLOOKUP(Q18,非表示頁!$R$4:$T$15,3,0)*$O18=0,"未入力",VLOOKUP(Q18,非表示頁!$R$4:$T$15,3,0)*$O18)</f>
        <v>0.98679929528777044</v>
      </c>
      <c r="AF18" s="104">
        <f>IF(VLOOKUP(S18,非表示頁!$I$2:$L$7,3,0)*$T18+IFERROR(VLOOKUP(U18,非表示頁!$I$2:$L$7,3,0)*V18,0)+IFERROR(VLOOKUP(W18,非表示頁!$I$2:$L$7,3,0)*X18,0)=0,"未入力",VLOOKUP(S18,非表示頁!$I$2:$L$7,3,0)*$T18+IFERROR(VLOOKUP(U18,非表示頁!$I$2:$L$7,3,0)*V18,0)+IFERROR(VLOOKUP(W18,非表示頁!$I$2:$L$7,3,0)*X18,0))</f>
        <v>6.3719999999999999</v>
      </c>
      <c r="AG18" s="105">
        <f>IF((AC18+AD18+AE18+AF18)*VLOOKUP(R18,非表示頁!$D$2:$G$26,4,0)&lt;=150,(AC18+AD18+AE18+AF18)*VLOOKUP(R18,非表示頁!$D$2:$G$26,4,0),"充填量オーバー")</f>
        <v>41.189963550835309</v>
      </c>
      <c r="AH18" s="100">
        <f t="shared" ref="AH18:AH21" si="5">IFERROR(AG18,"情報不足")</f>
        <v>41.189963550835309</v>
      </c>
      <c r="AI18" s="193">
        <f>IFERROR($AG18/$L18,"情報不足")</f>
        <v>0.16874216940120979</v>
      </c>
      <c r="AJ18" s="106" t="str">
        <f t="shared" ref="AJ18:AJ22" si="6">IFERROR(IF(AG18="充填量オーバー","Ｒ３２冷媒使用不可",IF(K18&lt;1.5,"安全装置必要",IF(AI18&lt;$I$9,"安全装置不要","安全装置必要"))),"情報不足")</f>
        <v>安全装置必要</v>
      </c>
      <c r="AK18" s="214"/>
      <c r="AL18" s="196" t="str">
        <f t="shared" ref="AL18:AL71" si="7">IF(AK18=0,"未入力",IFERROR($AK18/$L18,"情報不足"))</f>
        <v>未入力</v>
      </c>
      <c r="AM18" s="107" t="str">
        <f>IF(AL18="未入力","実総冷媒量未入力",IF(AK18&gt;150,"Ｒ３２冷媒使用不可",IF(AL18&lt;$I$9,"安全装置不要","安全装置必要")))</f>
        <v>実総冷媒量未入力</v>
      </c>
    </row>
    <row r="19" spans="2:39" x14ac:dyDescent="0.7">
      <c r="B19" s="208" t="s">
        <v>123</v>
      </c>
      <c r="C19" s="215" t="s">
        <v>202</v>
      </c>
      <c r="D19" s="215">
        <v>250</v>
      </c>
      <c r="E19" s="216">
        <v>3</v>
      </c>
      <c r="F19" s="216">
        <v>0</v>
      </c>
      <c r="G19" s="92">
        <f t="shared" si="2"/>
        <v>2.4409999999999998</v>
      </c>
      <c r="H19" s="217" t="s">
        <v>38</v>
      </c>
      <c r="I19" s="217" t="s">
        <v>38</v>
      </c>
      <c r="J19" s="216"/>
      <c r="K19" s="92">
        <f t="shared" si="3"/>
        <v>2.4409999999999998</v>
      </c>
      <c r="L19" s="94">
        <f t="shared" si="0"/>
        <v>610.25</v>
      </c>
      <c r="M19" s="100">
        <f t="shared" si="1"/>
        <v>46.378999999999998</v>
      </c>
      <c r="N19" s="95">
        <f>IFERROR(VLOOKUP(R19,非表示頁!$D$2:$G$26,3,0),"冷凍機未選択")</f>
        <v>100</v>
      </c>
      <c r="O19" s="215">
        <v>30</v>
      </c>
      <c r="P19" s="218">
        <v>19.05</v>
      </c>
      <c r="Q19" s="218">
        <v>50.8</v>
      </c>
      <c r="R19" s="219" t="s">
        <v>199</v>
      </c>
      <c r="S19" s="219" t="s">
        <v>296</v>
      </c>
      <c r="T19" s="220">
        <v>1</v>
      </c>
      <c r="U19" s="221" t="s">
        <v>95</v>
      </c>
      <c r="V19" s="213">
        <v>2</v>
      </c>
      <c r="W19" s="221"/>
      <c r="X19" s="220"/>
      <c r="Y19" s="128">
        <f>IFERROR(VLOOKUP(S19,非表示頁!$I$2:$L$7,4,0),0)</f>
        <v>0.55900000000000005</v>
      </c>
      <c r="Z19" s="128">
        <f>IFERROR(VLOOKUP(U19,非表示頁!$I$2:$L$23,4,0),0)</f>
        <v>0.54900000000000004</v>
      </c>
      <c r="AA19" s="128">
        <f>IFERROR(VLOOKUP(W19,非表示頁!$I$2:$L$23,4,0),0)</f>
        <v>0</v>
      </c>
      <c r="AB19" s="128">
        <f t="shared" si="4"/>
        <v>0.55900000000000005</v>
      </c>
      <c r="AC19" s="129">
        <f>IF(VLOOKUP(R19,非表示頁!$D$2:$G$10,2,0)=0,"未入力",VLOOKUP(R19,非表示頁!$D$2:$G$10,2,0))</f>
        <v>18.498349216804236</v>
      </c>
      <c r="AD19" s="129">
        <f>IF(VLOOKUP(P19,非表示頁!$N$4:$P$8,3,0)*$O19=0,"未入力",VLOOKUP(P19,非表示頁!$N$4:$P$8,3,0)*$O19)</f>
        <v>5.8274388347043828</v>
      </c>
      <c r="AE19" s="121">
        <f>IF(VLOOKUP(Q19,非表示頁!$R$4:$T$15,3,0)*$O19=0,"未入力",VLOOKUP(Q19,非表示頁!$R$4:$T$15,3,0)*$O19)</f>
        <v>0.98679929528777044</v>
      </c>
      <c r="AF19" s="129">
        <f>IF(VLOOKUP(S19,非表示頁!$I$2:$L$7,3,0)*$T19+IFERROR(VLOOKUP(U19,非表示頁!$I$2:$L$7,3,0)*V19,0)+IFERROR(VLOOKUP(W19,非表示頁!$I$2:$L$7,3,0)*X19,0)=0,"未入力",VLOOKUP(S19,非表示頁!$I$2:$L$7,3,0)*$T19+IFERROR(VLOOKUP(U19,非表示頁!$I$2:$L$7,3,0)*V19,0)+IFERROR(VLOOKUP(W19,非表示頁!$I$2:$L$7,3,0)*X19,0))</f>
        <v>6.3719999999999999</v>
      </c>
      <c r="AG19" s="122">
        <f>IF((AC19+AD19+AE19+AF19)*VLOOKUP(R19,非表示頁!$D$2:$G$26,4,0)&lt;=150,(AC19+AD19+AE19+AF19)*VLOOKUP(R19,非表示頁!$D$2:$G$26,4,0),"充填量オーバー")</f>
        <v>41.189963550835309</v>
      </c>
      <c r="AH19" s="130">
        <f t="shared" si="5"/>
        <v>41.189963550835309</v>
      </c>
      <c r="AI19" s="194">
        <f>IFERROR($AG19/$L19,"情報不足")</f>
        <v>6.7496867760483914E-2</v>
      </c>
      <c r="AJ19" s="106" t="str">
        <f t="shared" si="6"/>
        <v>安全装置不要</v>
      </c>
      <c r="AK19" s="222"/>
      <c r="AL19" s="197" t="str">
        <f t="shared" si="7"/>
        <v>未入力</v>
      </c>
      <c r="AM19" s="107" t="str">
        <f t="shared" ref="AM19:AM50" si="8">IF(AL19="未入力","実総冷媒量未入力",IF(AK19&gt;150,"Ｒ３２冷媒使用不可",IF(AL19&lt;$I$9,"安全装置不要","安全装置必要")))</f>
        <v>実総冷媒量未入力</v>
      </c>
    </row>
    <row r="20" spans="2:39" x14ac:dyDescent="0.7">
      <c r="B20" s="208" t="s">
        <v>123</v>
      </c>
      <c r="C20" s="209" t="s">
        <v>203</v>
      </c>
      <c r="D20" s="209">
        <v>200</v>
      </c>
      <c r="E20" s="210">
        <v>3</v>
      </c>
      <c r="F20" s="210">
        <v>0.8</v>
      </c>
      <c r="G20" s="92">
        <f t="shared" si="2"/>
        <v>1.641</v>
      </c>
      <c r="H20" s="211" t="s">
        <v>39</v>
      </c>
      <c r="I20" s="211"/>
      <c r="J20" s="210"/>
      <c r="K20" s="92">
        <f>IF(H20="","⑤選択ください",IF(AND(H20="有り",I20=""),"⑥選択ください",IF(I20="無し",IF(MIN(G20,J20)&gt;J20,"⑦入力ください",MIN(G20,J20)),MIN(G20,J20))))</f>
        <v>1.641</v>
      </c>
      <c r="L20" s="94">
        <f t="shared" si="0"/>
        <v>328.2</v>
      </c>
      <c r="M20" s="100">
        <f t="shared" si="1"/>
        <v>24.943199999999997</v>
      </c>
      <c r="N20" s="95">
        <f>IFERROR(VLOOKUP(R20,非表示頁!$D$2:$G$26,3,0),"冷凍機未選択")</f>
        <v>100</v>
      </c>
      <c r="O20" s="215">
        <v>7</v>
      </c>
      <c r="P20" s="218">
        <v>15.88</v>
      </c>
      <c r="Q20" s="218">
        <v>31.75</v>
      </c>
      <c r="R20" s="219" t="s">
        <v>197</v>
      </c>
      <c r="S20" s="219" t="s">
        <v>180</v>
      </c>
      <c r="T20" s="220">
        <v>1</v>
      </c>
      <c r="U20" s="221"/>
      <c r="V20" s="213"/>
      <c r="W20" s="221"/>
      <c r="X20" s="220"/>
      <c r="Y20" s="128">
        <f>IFERROR(VLOOKUP(S20,非表示頁!$I$2:$L$7,4,0),0)</f>
        <v>0.55900000000000005</v>
      </c>
      <c r="Z20" s="128">
        <f>IFERROR(VLOOKUP(U20,非表示頁!$I$2:$L$23,4,0),0)</f>
        <v>0</v>
      </c>
      <c r="AA20" s="128">
        <f>IFERROR(VLOOKUP(W20,非表示頁!$I$2:$L$23,4,0),0)</f>
        <v>0</v>
      </c>
      <c r="AB20" s="128">
        <f>MAX(Y20:AA20)</f>
        <v>0.55900000000000005</v>
      </c>
      <c r="AC20" s="129">
        <f>IF(VLOOKUP(R20,非表示頁!$D$2:$G$10,2,0)=0,"未入力",VLOOKUP(R20,非表示頁!$D$2:$G$10,2,0))</f>
        <v>7.8822218064341198</v>
      </c>
      <c r="AD20" s="129">
        <f>IF(VLOOKUP(P20,非表示頁!$N$4:$P$8,3,0)*$O20=0,"未入力",VLOOKUP(P20,非表示頁!$N$4:$P$8,3,0)*$O20)</f>
        <v>0.90112424507950073</v>
      </c>
      <c r="AE20" s="121">
        <f>IF(VLOOKUP(Q20,非表示頁!$R$4:$T$15,3,0)*$O20=0,"未入力",VLOOKUP(Q20,非表示頁!$R$4:$T$15,3,0)*$O20)</f>
        <v>8.7264601873620312E-2</v>
      </c>
      <c r="AF20" s="129">
        <f>IF(VLOOKUP(S20,非表示頁!$I$2:$L$7,3,0)*$T20+IFERROR(VLOOKUP(U20,非表示頁!$I$2:$L$7,3,0)*V20,0)+IFERROR(VLOOKUP(W20,非表示頁!$I$2:$L$7,3,0)*X20,0)=0,"未入力",VLOOKUP(S20,非表示頁!$I$2:$L$7,3,0)*$T20+IFERROR(VLOOKUP(U20,非表示頁!$I$2:$L$7,3,0)*V20,0)+IFERROR(VLOOKUP(W20,非表示頁!$I$2:$L$7,3,0)*X20,0))</f>
        <v>2.8439999999999999</v>
      </c>
      <c r="AG20" s="122">
        <f>IF((AC20+AD20+AE20+AF20)*VLOOKUP(R20,非表示頁!$D$2:$G$26,4,0)&lt;=150,(AC20+AD20+AE20+AF20)*VLOOKUP(R20,非表示頁!$D$2:$G$26,4,0),"充填量オーバー")</f>
        <v>15.228993849403412</v>
      </c>
      <c r="AH20" s="130">
        <f t="shared" si="5"/>
        <v>15.228993849403412</v>
      </c>
      <c r="AI20" s="194">
        <f>IFERROR($AG20/$L20,"情報不足")</f>
        <v>4.6401565659364451E-2</v>
      </c>
      <c r="AJ20" s="106" t="str">
        <f t="shared" si="6"/>
        <v>安全装置不要</v>
      </c>
      <c r="AK20" s="222"/>
      <c r="AL20" s="197" t="str">
        <f t="shared" si="7"/>
        <v>未入力</v>
      </c>
      <c r="AM20" s="107" t="str">
        <f>IF(AL20="未入力","実総冷媒量未入力",IF(AK20&gt;150,"Ｒ３２冷媒使用不可",IF(AL20&lt;$I$9,"安全装置不要","安全装置必要")))</f>
        <v>実総冷媒量未入力</v>
      </c>
    </row>
    <row r="21" spans="2:39" ht="18" thickBot="1" x14ac:dyDescent="0.75">
      <c r="B21" s="223" t="s">
        <v>123</v>
      </c>
      <c r="C21" s="224" t="s">
        <v>204</v>
      </c>
      <c r="D21" s="224">
        <v>200</v>
      </c>
      <c r="E21" s="225">
        <v>3</v>
      </c>
      <c r="F21" s="225">
        <v>0.8</v>
      </c>
      <c r="G21" s="26">
        <f t="shared" si="2"/>
        <v>1.6510000000000002</v>
      </c>
      <c r="H21" s="226" t="s">
        <v>38</v>
      </c>
      <c r="I21" s="226" t="s">
        <v>38</v>
      </c>
      <c r="J21" s="225"/>
      <c r="K21" s="26">
        <f>IF(H21="","⑤選択ください",IF(AND(H21="有り",I21=""),"⑥選択ください",IF(I21="無し",IF(MIN(G21,J21)&gt;J21,"⑦入力ください",MIN(G21,J21)),MIN(G21,J21))))</f>
        <v>1.6510000000000002</v>
      </c>
      <c r="L21" s="96">
        <f t="shared" si="0"/>
        <v>330.20000000000005</v>
      </c>
      <c r="M21" s="108">
        <f t="shared" si="1"/>
        <v>25.095200000000002</v>
      </c>
      <c r="N21" s="96">
        <f>IFERROR(VLOOKUP(R21,非表示頁!$D$2:$G$26,3,0),"冷凍機未選択")</f>
        <v>100</v>
      </c>
      <c r="O21" s="224">
        <v>50</v>
      </c>
      <c r="P21" s="227">
        <v>15.88</v>
      </c>
      <c r="Q21" s="227">
        <v>38.1</v>
      </c>
      <c r="R21" s="228" t="s">
        <v>195</v>
      </c>
      <c r="S21" s="228" t="s">
        <v>95</v>
      </c>
      <c r="T21" s="229">
        <v>2</v>
      </c>
      <c r="U21" s="228"/>
      <c r="V21" s="229"/>
      <c r="W21" s="228"/>
      <c r="X21" s="229"/>
      <c r="Y21" s="110">
        <f>IFERROR(VLOOKUP(S21,非表示頁!$I$2:$L$7,4,0),0)</f>
        <v>0.54900000000000004</v>
      </c>
      <c r="Z21" s="110">
        <f>IFERROR(VLOOKUP(U21,非表示頁!$I$2:$L$23,4,0),0)</f>
        <v>0</v>
      </c>
      <c r="AA21" s="110">
        <f>IFERROR(VLOOKUP(W21,非表示頁!$I$2:$L$23,4,0),0)</f>
        <v>0</v>
      </c>
      <c r="AB21" s="110">
        <f>MAX(Y21:AA21)</f>
        <v>0.54900000000000004</v>
      </c>
      <c r="AC21" s="111">
        <f>IF(VLOOKUP(R21,非表示頁!$D$2:$G$10,2,0)=0,"未入力",VLOOKUP(R21,非表示頁!$D$2:$G$10,2,0))</f>
        <v>13.184207683312707</v>
      </c>
      <c r="AD21" s="111">
        <f>IF(VLOOKUP(P21,非表示頁!$N$4:$P$8,3,0)*$O21=0,"未入力",VLOOKUP(P21,非表示頁!$N$4:$P$8,3,0)*$O21)</f>
        <v>6.4366017505678625</v>
      </c>
      <c r="AE21" s="111">
        <f>IF(VLOOKUP(Q21,非表示頁!$R$4:$T$15,3,0)*$O21=0,"未入力",VLOOKUP(Q21,非表示頁!$R$4:$T$15,3,0)*$O21)</f>
        <v>0.91487373322672061</v>
      </c>
      <c r="AF21" s="111">
        <f>IF(VLOOKUP(S21,非表示頁!$I$2:$L$7,3,0)*$T21+IFERROR(VLOOKUP(U21,非表示頁!$I$2:$L$7,3,0)*V21,0)+IFERROR(VLOOKUP(W21,非表示頁!$I$2:$L$7,3,0)*X21,0)=0,"未入力",VLOOKUP(S21,非表示頁!$I$2:$L$7,3,0)*$T21+IFERROR(VLOOKUP(U21,非表示頁!$I$2:$L$7,3,0)*V21,0)+IFERROR(VLOOKUP(W21,非表示頁!$I$2:$L$7,3,0)*X21,0))</f>
        <v>3.528</v>
      </c>
      <c r="AG21" s="112">
        <f>IF((AC21+AD21+AE21+AF21)*VLOOKUP(R21,非表示頁!$D$2:$G$26,4,0)&lt;=150,(AC21+AD21+AE21+AF21)*VLOOKUP(R21,非表示頁!$D$2:$G$26,4,0),"充填量オーバー")</f>
        <v>31.282788117239477</v>
      </c>
      <c r="AH21" s="108">
        <f t="shared" si="5"/>
        <v>31.282788117239477</v>
      </c>
      <c r="AI21" s="195">
        <f>IFERROR($AG21/$L21,"情報不足")</f>
        <v>9.4738910106721599E-2</v>
      </c>
      <c r="AJ21" s="113" t="str">
        <f t="shared" si="6"/>
        <v>安全装置必要</v>
      </c>
      <c r="AK21" s="230"/>
      <c r="AL21" s="198" t="str">
        <f t="shared" si="7"/>
        <v>未入力</v>
      </c>
      <c r="AM21" s="114" t="str">
        <f>IF(AL21="未入力","実総冷媒量未入力",IF(AK21&gt;150,"Ｒ３２冷媒使用不可",IF(AL21&lt;$I$9,"安全装置不要","安全装置必要")))</f>
        <v>実総冷媒量未入力</v>
      </c>
    </row>
    <row r="22" spans="2:39" ht="22.9" customHeight="1" x14ac:dyDescent="0.7">
      <c r="B22" s="200">
        <v>1</v>
      </c>
      <c r="C22" s="231"/>
      <c r="D22" s="232"/>
      <c r="E22" s="231"/>
      <c r="F22" s="233"/>
      <c r="G22" s="160" t="str">
        <f>IF(AB22=0,"UC未選択",E22-F22-AB22)</f>
        <v>UC未選択</v>
      </c>
      <c r="H22" s="117"/>
      <c r="I22" s="117"/>
      <c r="J22" s="233"/>
      <c r="K22" s="160" t="str">
        <f>IF(H22="","⑤選択ください",IF(AND(H22="有り",I22=""),"⑥選択ください",IF(I22="無し",IF(MIN(G22,J22)&gt;J22,"⑦入力ください",MIN(G22,J22)),MIN(G22,J22))))</f>
        <v>⑤選択ください</v>
      </c>
      <c r="L22" s="118" t="str">
        <f t="shared" si="0"/>
        <v>条件未入力</v>
      </c>
      <c r="M22" s="123" t="str">
        <f t="shared" si="1"/>
        <v>条件未入力</v>
      </c>
      <c r="N22" s="118" t="str">
        <f>IFERROR(VLOOKUP(R22,非表示頁!$D$2:$G$26,3,0),"冷凍機未選択")</f>
        <v>冷凍機未選択</v>
      </c>
      <c r="O22" s="242"/>
      <c r="P22" s="119"/>
      <c r="Q22" s="119"/>
      <c r="R22" s="102"/>
      <c r="S22" s="102"/>
      <c r="T22" s="243"/>
      <c r="U22" s="102"/>
      <c r="V22" s="243"/>
      <c r="W22" s="102"/>
      <c r="X22" s="243"/>
      <c r="Y22" s="120">
        <f>IFERROR(VLOOKUP(S22,非表示頁!$I$2:$L$7,4,0),0)</f>
        <v>0</v>
      </c>
      <c r="Z22" s="120">
        <f>IFERROR(VLOOKUP(U22,非表示頁!$I$2:$L$23,4,0),0)</f>
        <v>0</v>
      </c>
      <c r="AA22" s="120">
        <f>IFERROR(VLOOKUP(W22,非表示頁!$I$2:$L$23,4,0),0)</f>
        <v>0</v>
      </c>
      <c r="AB22" s="120">
        <f t="shared" si="4"/>
        <v>0</v>
      </c>
      <c r="AC22" s="121" t="e">
        <f>IF(VLOOKUP(R22,非表示頁!$D$2:$G$10,2,0)=0,"未入力",VLOOKUP(R22,非表示頁!$D$2:$G$10,2,0))</f>
        <v>#N/A</v>
      </c>
      <c r="AD22" s="121" t="e">
        <f>IF(VLOOKUP(P22,非表示頁!$N$4:$P$8,3,0)*$O22=0,"未入力",VLOOKUP(P22,非表示頁!$N$4:$P$8,3,0)*$O22)</f>
        <v>#N/A</v>
      </c>
      <c r="AE22" s="121" t="e">
        <f>IF(VLOOKUP(Q22,非表示頁!$R$4:$T$15,3,0)*$O22=0,"未入力",VLOOKUP(Q22,非表示頁!$R$4:$T$15,3,0)*$O22)</f>
        <v>#N/A</v>
      </c>
      <c r="AF22" s="121" t="e">
        <f>IF(VLOOKUP(S22,非表示頁!$I$2:$L$7,3,0)*$T22+IFERROR(VLOOKUP(U22,非表示頁!$I$2:$L$7,3,0)*V22,0)+IFERROR(VLOOKUP(W22,非表示頁!$I$2:$L$7,3,0)*X22,0)=0,"未入力",VLOOKUP(S22,非表示頁!$I$2:$L$7,3,0)*$T22+IFERROR(VLOOKUP(U22,非表示頁!$I$2:$L$7,3,0)*V22,0)+IFERROR(VLOOKUP(W22,非表示頁!$I$2:$L$7,3,0)*X22,0))</f>
        <v>#N/A</v>
      </c>
      <c r="AG22" s="179" t="e">
        <f>IF((AC22+AD22+AE22+AF22)*VLOOKUP(R22,非表示頁!$D$2:$G$26,4,0)&lt;=150,(AC22+AD22+AE22+AF22)*VLOOKUP(R22,非表示頁!$D$2:$G$26,4,0),"充填量オーバー")</f>
        <v>#N/A</v>
      </c>
      <c r="AH22" s="123" t="str">
        <f>IFERROR(AG22,"情報不足")</f>
        <v>情報不足</v>
      </c>
      <c r="AI22" s="192" t="str">
        <f t="shared" ref="AI22:AI71" si="9">IFERROR($AG22/$L22,"情報不足")</f>
        <v>情報不足</v>
      </c>
      <c r="AJ22" s="124" t="str">
        <f t="shared" si="6"/>
        <v>情報不足</v>
      </c>
      <c r="AK22" s="247"/>
      <c r="AL22" s="196" t="str">
        <f t="shared" si="7"/>
        <v>未入力</v>
      </c>
      <c r="AM22" s="125" t="str">
        <f t="shared" si="8"/>
        <v>実総冷媒量未入力</v>
      </c>
    </row>
    <row r="23" spans="2:39" x14ac:dyDescent="0.7">
      <c r="B23" s="208">
        <v>2</v>
      </c>
      <c r="C23" s="234"/>
      <c r="D23" s="235"/>
      <c r="E23" s="234"/>
      <c r="F23" s="236"/>
      <c r="G23" s="21" t="str">
        <f t="shared" si="2"/>
        <v>UC未選択</v>
      </c>
      <c r="H23" s="115"/>
      <c r="I23" s="115"/>
      <c r="J23" s="236"/>
      <c r="K23" s="21" t="str">
        <f t="shared" si="3"/>
        <v>⑤選択ください</v>
      </c>
      <c r="L23" s="94" t="str">
        <f t="shared" ref="L23:L71" si="10">IF(AND(D23&gt;0,K23&gt;0),D23*K23,"条件未入力")</f>
        <v>条件未入力</v>
      </c>
      <c r="M23" s="100" t="str">
        <f t="shared" ref="M23:M71" si="11">IF(AND(D23&gt;0,K23&gt;0),(IF(L23*$I$9&gt;150,150,L23*$I$9)),"条件未入力")</f>
        <v>条件未入力</v>
      </c>
      <c r="N23" s="94" t="str">
        <f>IFERROR(VLOOKUP(R23,非表示頁!$D$2:$G$26,3,0),"冷凍機未選択")</f>
        <v>冷凍機未選択</v>
      </c>
      <c r="O23" s="237"/>
      <c r="P23" s="101"/>
      <c r="Q23" s="101"/>
      <c r="R23" s="102"/>
      <c r="S23" s="102"/>
      <c r="T23" s="244"/>
      <c r="U23" s="102"/>
      <c r="V23" s="243"/>
      <c r="W23" s="102"/>
      <c r="X23" s="244"/>
      <c r="Y23" s="103">
        <f>IFERROR(VLOOKUP(S23,非表示頁!$I$2:$L$7,4,0),0)</f>
        <v>0</v>
      </c>
      <c r="Z23" s="103">
        <f>IFERROR(VLOOKUP(U23,非表示頁!$I$2:$L$23,4,0),0)</f>
        <v>0</v>
      </c>
      <c r="AA23" s="103">
        <f>IFERROR(VLOOKUP(W23,非表示頁!$I$2:$L$23,4,0),0)</f>
        <v>0</v>
      </c>
      <c r="AB23" s="103">
        <f>MAX(Y23:AA23)</f>
        <v>0</v>
      </c>
      <c r="AC23" s="104" t="e">
        <f>IF(VLOOKUP(R23,非表示頁!$D$2:$G$10,2,0)=0,"未入力",VLOOKUP(R23,非表示頁!$D$2:$G$10,2,0))</f>
        <v>#N/A</v>
      </c>
      <c r="AD23" s="104" t="e">
        <f>IF(VLOOKUP(P23,非表示頁!$N$4:$P$8,3,0)*$O23=0,"未入力",VLOOKUP(P23,非表示頁!$N$4:$P$8,3,0)*$O23)</f>
        <v>#N/A</v>
      </c>
      <c r="AE23" s="121" t="e">
        <f>IF(VLOOKUP(Q23,非表示頁!$R$4:$T$15,3,0)*$O23=0,"未入力",VLOOKUP(Q23,非表示頁!$R$4:$T$15,3,0)*$O23)</f>
        <v>#N/A</v>
      </c>
      <c r="AF23" s="104" t="e">
        <f>IF(VLOOKUP(S23,非表示頁!$I$2:$L$7,3,0)*$T23+IFERROR(VLOOKUP(U23,非表示頁!$I$2:$L$7,3,0)*V23,0)+IFERROR(VLOOKUP(W23,非表示頁!$I$2:$L$7,3,0)*X23,0)=0,"未入力",VLOOKUP(S23,非表示頁!$I$2:$L$7,3,0)*$T23+IFERROR(VLOOKUP(U23,非表示頁!$I$2:$L$7,3,0)*V23,0)+IFERROR(VLOOKUP(W23,非表示頁!$I$2:$L$7,3,0)*X23,0))</f>
        <v>#N/A</v>
      </c>
      <c r="AG23" s="105" t="e">
        <f>IF((AC23+AD23+AE23+AF23)*VLOOKUP(R23,非表示頁!$D$2:$G$26,4,0)&lt;=150,(AC23+AD23+AE23+AF23)*VLOOKUP(R23,非表示頁!$D$2:$G$26,4,0),"充填量オーバー")</f>
        <v>#N/A</v>
      </c>
      <c r="AH23" s="100" t="str">
        <f t="shared" ref="AH23:AH71" si="12">IFERROR(AG23,"情報不足")</f>
        <v>情報不足</v>
      </c>
      <c r="AI23" s="193" t="str">
        <f t="shared" si="9"/>
        <v>情報不足</v>
      </c>
      <c r="AJ23" s="106" t="str">
        <f t="shared" ref="AJ23:AJ71" si="13">IFERROR(IF(AG23="充填量オーバー","Ｒ３２冷媒使用不可",IF(K23&lt;1.5,"安全装置必要",IF(AI23&lt;$I$9,"安全装置不要","安全装置必要"))),"情報不足")</f>
        <v>情報不足</v>
      </c>
      <c r="AK23" s="248"/>
      <c r="AL23" s="196" t="str">
        <f t="shared" si="7"/>
        <v>未入力</v>
      </c>
      <c r="AM23" s="107" t="str">
        <f t="shared" si="8"/>
        <v>実総冷媒量未入力</v>
      </c>
    </row>
    <row r="24" spans="2:39" x14ac:dyDescent="0.7">
      <c r="B24" s="208">
        <v>3</v>
      </c>
      <c r="C24" s="234"/>
      <c r="D24" s="235"/>
      <c r="E24" s="234"/>
      <c r="F24" s="236"/>
      <c r="G24" s="92" t="str">
        <f t="shared" ref="G24" si="14">IF(AB24=0,"UC未選択",E24-F24-AB24)</f>
        <v>UC未選択</v>
      </c>
      <c r="H24" s="115"/>
      <c r="I24" s="115"/>
      <c r="J24" s="236"/>
      <c r="K24" s="21" t="str">
        <f t="shared" si="3"/>
        <v>⑤選択ください</v>
      </c>
      <c r="L24" s="94" t="str">
        <f t="shared" si="10"/>
        <v>条件未入力</v>
      </c>
      <c r="M24" s="100" t="str">
        <f t="shared" si="11"/>
        <v>条件未入力</v>
      </c>
      <c r="N24" s="94" t="str">
        <f>IFERROR(VLOOKUP(R24,非表示頁!$D$2:$G$26,3,0),"冷凍機未選択")</f>
        <v>冷凍機未選択</v>
      </c>
      <c r="O24" s="245"/>
      <c r="P24" s="126"/>
      <c r="Q24" s="126"/>
      <c r="R24" s="127"/>
      <c r="S24" s="102"/>
      <c r="T24" s="244"/>
      <c r="U24" s="102"/>
      <c r="V24" s="243"/>
      <c r="W24" s="102"/>
      <c r="X24" s="244"/>
      <c r="Y24" s="103">
        <f>IFERROR(VLOOKUP(S24,非表示頁!$I$2:$L$7,4,0),0)</f>
        <v>0</v>
      </c>
      <c r="Z24" s="103">
        <f>IFERROR(VLOOKUP(U24,非表示頁!$I$2:$L$23,4,0),0)</f>
        <v>0</v>
      </c>
      <c r="AA24" s="103">
        <f>IFERROR(VLOOKUP(W24,非表示頁!$I$2:$L$23,4,0),0)</f>
        <v>0</v>
      </c>
      <c r="AB24" s="103">
        <f t="shared" si="4"/>
        <v>0</v>
      </c>
      <c r="AC24" s="104" t="e">
        <f>IF(VLOOKUP(R24,非表示頁!$D$2:$G$10,2,0)=0,"未入力",VLOOKUP(R24,非表示頁!$D$2:$G$10,2,0))</f>
        <v>#N/A</v>
      </c>
      <c r="AD24" s="104" t="e">
        <f>IF(VLOOKUP(P24,非表示頁!$N$4:$P$8,3,0)*$O24=0,"未入力",VLOOKUP(P24,非表示頁!$N$4:$P$8,3,0)*$O24)</f>
        <v>#N/A</v>
      </c>
      <c r="AE24" s="121" t="e">
        <f>IF(VLOOKUP(Q24,非表示頁!$R$4:$T$15,3,0)*$O24=0,"未入力",VLOOKUP(Q24,非表示頁!$R$4:$T$15,3,0)*$O24)</f>
        <v>#N/A</v>
      </c>
      <c r="AF24" s="104" t="e">
        <f>IF(VLOOKUP(S24,非表示頁!$I$2:$L$7,3,0)*$T24+IFERROR(VLOOKUP(U24,非表示頁!$I$2:$L$7,3,0)*V24,0)+IFERROR(VLOOKUP(W24,非表示頁!$I$2:$L$7,3,0)*X24,0)=0,"未入力",VLOOKUP(S24,非表示頁!$I$2:$L$7,3,0)*$T24+IFERROR(VLOOKUP(U24,非表示頁!$I$2:$L$7,3,0)*V24,0)+IFERROR(VLOOKUP(W24,非表示頁!$I$2:$L$7,3,0)*X24,0))</f>
        <v>#N/A</v>
      </c>
      <c r="AG24" s="105" t="e">
        <f>IF((AC24+AD24+AE24+AF24)*VLOOKUP(R24,非表示頁!$D$2:$G$26,4,0)&lt;=150,(AC24+AD24+AE24+AF24)*VLOOKUP(R24,非表示頁!$D$2:$G$26,4,0),"充填量オーバー")</f>
        <v>#N/A</v>
      </c>
      <c r="AH24" s="100" t="str">
        <f t="shared" si="12"/>
        <v>情報不足</v>
      </c>
      <c r="AI24" s="193" t="str">
        <f t="shared" si="9"/>
        <v>情報不足</v>
      </c>
      <c r="AJ24" s="106" t="str">
        <f t="shared" si="13"/>
        <v>情報不足</v>
      </c>
      <c r="AK24" s="248"/>
      <c r="AL24" s="196" t="str">
        <f t="shared" si="7"/>
        <v>未入力</v>
      </c>
      <c r="AM24" s="107" t="str">
        <f t="shared" si="8"/>
        <v>実総冷媒量未入力</v>
      </c>
    </row>
    <row r="25" spans="2:39" x14ac:dyDescent="0.7">
      <c r="B25" s="208">
        <v>4</v>
      </c>
      <c r="C25" s="234"/>
      <c r="D25" s="235"/>
      <c r="E25" s="234"/>
      <c r="F25" s="236"/>
      <c r="G25" s="21" t="str">
        <f t="shared" si="2"/>
        <v>UC未選択</v>
      </c>
      <c r="H25" s="115"/>
      <c r="I25" s="115"/>
      <c r="J25" s="236"/>
      <c r="K25" s="21" t="str">
        <f t="shared" si="3"/>
        <v>⑤選択ください</v>
      </c>
      <c r="L25" s="94" t="str">
        <f t="shared" si="10"/>
        <v>条件未入力</v>
      </c>
      <c r="M25" s="100" t="str">
        <f t="shared" si="11"/>
        <v>条件未入力</v>
      </c>
      <c r="N25" s="94" t="str">
        <f>IFERROR(VLOOKUP(R25,非表示頁!$D$2:$G$26,3,0),"冷凍機未選択")</f>
        <v>冷凍機未選択</v>
      </c>
      <c r="O25" s="237"/>
      <c r="P25" s="101"/>
      <c r="Q25" s="101"/>
      <c r="R25" s="102"/>
      <c r="S25" s="102"/>
      <c r="T25" s="244"/>
      <c r="U25" s="102"/>
      <c r="V25" s="243"/>
      <c r="W25" s="102"/>
      <c r="X25" s="244"/>
      <c r="Y25" s="103">
        <f>IFERROR(VLOOKUP(S25,非表示頁!$I$2:$L$7,4,0),0)</f>
        <v>0</v>
      </c>
      <c r="Z25" s="103">
        <f>IFERROR(VLOOKUP(U25,非表示頁!$I$2:$L$23,4,0),0)</f>
        <v>0</v>
      </c>
      <c r="AA25" s="103">
        <f>IFERROR(VLOOKUP(W25,非表示頁!$I$2:$L$23,4,0),0)</f>
        <v>0</v>
      </c>
      <c r="AB25" s="103">
        <f t="shared" si="4"/>
        <v>0</v>
      </c>
      <c r="AC25" s="104" t="e">
        <f>IF(VLOOKUP(R25,非表示頁!$D$2:$G$10,2,0)=0,"未入力",VLOOKUP(R25,非表示頁!$D$2:$G$10,2,0))</f>
        <v>#N/A</v>
      </c>
      <c r="AD25" s="104" t="e">
        <f>IF(VLOOKUP(P25,非表示頁!$N$4:$P$8,3,0)*$O25=0,"未入力",VLOOKUP(P25,非表示頁!$N$4:$P$8,3,0)*$O25)</f>
        <v>#N/A</v>
      </c>
      <c r="AE25" s="121" t="e">
        <f>IF(VLOOKUP(Q25,非表示頁!$R$4:$T$15,3,0)*$O25=0,"未入力",VLOOKUP(Q25,非表示頁!$R$4:$T$15,3,0)*$O25)</f>
        <v>#N/A</v>
      </c>
      <c r="AF25" s="104" t="e">
        <f>IF(VLOOKUP(S25,非表示頁!$I$2:$L$7,3,0)*$T25+IFERROR(VLOOKUP(U25,非表示頁!$I$2:$L$7,3,0)*V25,0)+IFERROR(VLOOKUP(W25,非表示頁!$I$2:$L$7,3,0)*X25,0)=0,"未入力",VLOOKUP(S25,非表示頁!$I$2:$L$7,3,0)*$T25+IFERROR(VLOOKUP(U25,非表示頁!$I$2:$L$7,3,0)*V25,0)+IFERROR(VLOOKUP(W25,非表示頁!$I$2:$L$7,3,0)*X25,0))</f>
        <v>#N/A</v>
      </c>
      <c r="AG25" s="105" t="e">
        <f>IF((AC25+AD25+AE25+AF25)*VLOOKUP(R25,非表示頁!$D$2:$G$26,4,0)&lt;=150,(AC25+AD25+AE25+AF25)*VLOOKUP(R25,非表示頁!$D$2:$G$26,4,0),"充填量オーバー")</f>
        <v>#N/A</v>
      </c>
      <c r="AH25" s="100" t="str">
        <f t="shared" si="12"/>
        <v>情報不足</v>
      </c>
      <c r="AI25" s="193" t="str">
        <f t="shared" si="9"/>
        <v>情報不足</v>
      </c>
      <c r="AJ25" s="106" t="str">
        <f t="shared" si="13"/>
        <v>情報不足</v>
      </c>
      <c r="AK25" s="248"/>
      <c r="AL25" s="196" t="str">
        <f t="shared" si="7"/>
        <v>未入力</v>
      </c>
      <c r="AM25" s="107" t="str">
        <f t="shared" si="8"/>
        <v>実総冷媒量未入力</v>
      </c>
    </row>
    <row r="26" spans="2:39" x14ac:dyDescent="0.7">
      <c r="B26" s="208">
        <v>5</v>
      </c>
      <c r="C26" s="234"/>
      <c r="D26" s="235"/>
      <c r="E26" s="234"/>
      <c r="F26" s="236"/>
      <c r="G26" s="21" t="str">
        <f t="shared" si="2"/>
        <v>UC未選択</v>
      </c>
      <c r="H26" s="115"/>
      <c r="I26" s="115"/>
      <c r="J26" s="236"/>
      <c r="K26" s="21" t="str">
        <f t="shared" si="3"/>
        <v>⑤選択ください</v>
      </c>
      <c r="L26" s="94" t="str">
        <f t="shared" si="10"/>
        <v>条件未入力</v>
      </c>
      <c r="M26" s="100" t="str">
        <f t="shared" si="11"/>
        <v>条件未入力</v>
      </c>
      <c r="N26" s="94" t="str">
        <f>IFERROR(VLOOKUP(R26,非表示頁!$D$2:$G$26,3,0),"冷凍機未選択")</f>
        <v>冷凍機未選択</v>
      </c>
      <c r="O26" s="237"/>
      <c r="P26" s="101"/>
      <c r="Q26" s="101"/>
      <c r="R26" s="102"/>
      <c r="S26" s="102"/>
      <c r="T26" s="244"/>
      <c r="U26" s="102"/>
      <c r="V26" s="243"/>
      <c r="W26" s="102"/>
      <c r="X26" s="244"/>
      <c r="Y26" s="103">
        <f>IFERROR(VLOOKUP(S26,非表示頁!$I$2:$L$7,4,0),0)</f>
        <v>0</v>
      </c>
      <c r="Z26" s="103">
        <f>IFERROR(VLOOKUP(U26,非表示頁!$I$2:$L$23,4,0),0)</f>
        <v>0</v>
      </c>
      <c r="AA26" s="103">
        <f>IFERROR(VLOOKUP(W26,非表示頁!$I$2:$L$23,4,0),0)</f>
        <v>0</v>
      </c>
      <c r="AB26" s="103">
        <f t="shared" si="4"/>
        <v>0</v>
      </c>
      <c r="AC26" s="104" t="e">
        <f>IF(VLOOKUP(R26,非表示頁!$D$2:$G$10,2,0)=0,"未入力",VLOOKUP(R26,非表示頁!$D$2:$G$10,2,0))</f>
        <v>#N/A</v>
      </c>
      <c r="AD26" s="104" t="e">
        <f>IF(VLOOKUP(P26,非表示頁!$N$4:$P$8,3,0)*$O26=0,"未入力",VLOOKUP(P26,非表示頁!$N$4:$P$8,3,0)*$O26)</f>
        <v>#N/A</v>
      </c>
      <c r="AE26" s="121" t="e">
        <f>IF(VLOOKUP(Q26,非表示頁!$R$4:$T$15,3,0)*$O26=0,"未入力",VLOOKUP(Q26,非表示頁!$R$4:$T$15,3,0)*$O26)</f>
        <v>#N/A</v>
      </c>
      <c r="AF26" s="104" t="e">
        <f>IF(VLOOKUP(S26,非表示頁!$I$2:$L$7,3,0)*$T26+IFERROR(VLOOKUP(U26,非表示頁!$I$2:$L$7,3,0)*V26,0)+IFERROR(VLOOKUP(W26,非表示頁!$I$2:$L$7,3,0)*X26,0)=0,"未入力",VLOOKUP(S26,非表示頁!$I$2:$L$7,3,0)*$T26+IFERROR(VLOOKUP(U26,非表示頁!$I$2:$L$7,3,0)*V26,0)+IFERROR(VLOOKUP(W26,非表示頁!$I$2:$L$7,3,0)*X26,0))</f>
        <v>#N/A</v>
      </c>
      <c r="AG26" s="105" t="e">
        <f>IF((AC26+AD26+AE26+AF26)*VLOOKUP(R26,非表示頁!$D$2:$G$26,4,0)&lt;=150,(AC26+AD26+AE26+AF26)*VLOOKUP(R26,非表示頁!$D$2:$G$26,4,0),"充填量オーバー")</f>
        <v>#N/A</v>
      </c>
      <c r="AH26" s="100" t="str">
        <f t="shared" si="12"/>
        <v>情報不足</v>
      </c>
      <c r="AI26" s="193" t="str">
        <f t="shared" si="9"/>
        <v>情報不足</v>
      </c>
      <c r="AJ26" s="106" t="str">
        <f t="shared" si="13"/>
        <v>情報不足</v>
      </c>
      <c r="AK26" s="248"/>
      <c r="AL26" s="196" t="str">
        <f t="shared" si="7"/>
        <v>未入力</v>
      </c>
      <c r="AM26" s="107" t="str">
        <f t="shared" si="8"/>
        <v>実総冷媒量未入力</v>
      </c>
    </row>
    <row r="27" spans="2:39" x14ac:dyDescent="0.7">
      <c r="B27" s="208">
        <v>6</v>
      </c>
      <c r="C27" s="234"/>
      <c r="D27" s="235"/>
      <c r="E27" s="234"/>
      <c r="F27" s="236"/>
      <c r="G27" s="21" t="str">
        <f t="shared" si="2"/>
        <v>UC未選択</v>
      </c>
      <c r="H27" s="115"/>
      <c r="I27" s="115"/>
      <c r="J27" s="236"/>
      <c r="K27" s="21" t="str">
        <f t="shared" si="3"/>
        <v>⑤選択ください</v>
      </c>
      <c r="L27" s="94" t="str">
        <f t="shared" si="10"/>
        <v>条件未入力</v>
      </c>
      <c r="M27" s="100" t="str">
        <f t="shared" si="11"/>
        <v>条件未入力</v>
      </c>
      <c r="N27" s="94" t="str">
        <f>IFERROR(VLOOKUP(R27,非表示頁!$D$2:$G$26,3,0),"冷凍機未選択")</f>
        <v>冷凍機未選択</v>
      </c>
      <c r="O27" s="237"/>
      <c r="P27" s="101"/>
      <c r="Q27" s="101"/>
      <c r="R27" s="102"/>
      <c r="S27" s="102"/>
      <c r="T27" s="244"/>
      <c r="U27" s="102"/>
      <c r="V27" s="243"/>
      <c r="W27" s="102"/>
      <c r="X27" s="244"/>
      <c r="Y27" s="103">
        <f>IFERROR(VLOOKUP(S27,非表示頁!$I$2:$L$7,4,0),0)</f>
        <v>0</v>
      </c>
      <c r="Z27" s="103">
        <f>IFERROR(VLOOKUP(U27,非表示頁!$I$2:$L$23,4,0),0)</f>
        <v>0</v>
      </c>
      <c r="AA27" s="103">
        <f>IFERROR(VLOOKUP(W27,非表示頁!$I$2:$L$23,4,0),0)</f>
        <v>0</v>
      </c>
      <c r="AB27" s="103">
        <f t="shared" si="4"/>
        <v>0</v>
      </c>
      <c r="AC27" s="104" t="e">
        <f>IF(VLOOKUP(R27,非表示頁!$D$2:$G$10,2,0)=0,"未入力",VLOOKUP(R27,非表示頁!$D$2:$G$10,2,0))</f>
        <v>#N/A</v>
      </c>
      <c r="AD27" s="104" t="e">
        <f>IF(VLOOKUP(P27,非表示頁!$N$4:$P$8,3,0)*$O27=0,"未入力",VLOOKUP(P27,非表示頁!$N$4:$P$8,3,0)*$O27)</f>
        <v>#N/A</v>
      </c>
      <c r="AE27" s="121" t="e">
        <f>IF(VLOOKUP(Q27,非表示頁!$R$4:$T$15,3,0)*$O27=0,"未入力",VLOOKUP(Q27,非表示頁!$R$4:$T$15,3,0)*$O27)</f>
        <v>#N/A</v>
      </c>
      <c r="AF27" s="104" t="e">
        <f>IF(VLOOKUP(S27,非表示頁!$I$2:$L$7,3,0)*$T27+IFERROR(VLOOKUP(U27,非表示頁!$I$2:$L$7,3,0)*V27,0)+IFERROR(VLOOKUP(W27,非表示頁!$I$2:$L$7,3,0)*X27,0)=0,"未入力",VLOOKUP(S27,非表示頁!$I$2:$L$7,3,0)*$T27+IFERROR(VLOOKUP(U27,非表示頁!$I$2:$L$7,3,0)*V27,0)+IFERROR(VLOOKUP(W27,非表示頁!$I$2:$L$7,3,0)*X27,0))</f>
        <v>#N/A</v>
      </c>
      <c r="AG27" s="105" t="e">
        <f>IF((AC27+AD27+AE27+AF27)*VLOOKUP(R27,非表示頁!$D$2:$G$26,4,0)&lt;=150,(AC27+AD27+AE27+AF27)*VLOOKUP(R27,非表示頁!$D$2:$G$26,4,0),"充填量オーバー")</f>
        <v>#N/A</v>
      </c>
      <c r="AH27" s="100" t="str">
        <f t="shared" si="12"/>
        <v>情報不足</v>
      </c>
      <c r="AI27" s="193" t="str">
        <f t="shared" si="9"/>
        <v>情報不足</v>
      </c>
      <c r="AJ27" s="106" t="str">
        <f t="shared" si="13"/>
        <v>情報不足</v>
      </c>
      <c r="AK27" s="248"/>
      <c r="AL27" s="196" t="str">
        <f t="shared" si="7"/>
        <v>未入力</v>
      </c>
      <c r="AM27" s="107" t="str">
        <f t="shared" si="8"/>
        <v>実総冷媒量未入力</v>
      </c>
    </row>
    <row r="28" spans="2:39" x14ac:dyDescent="0.7">
      <c r="B28" s="208">
        <v>7</v>
      </c>
      <c r="C28" s="234"/>
      <c r="D28" s="235"/>
      <c r="E28" s="234"/>
      <c r="F28" s="236"/>
      <c r="G28" s="21" t="str">
        <f t="shared" si="2"/>
        <v>UC未選択</v>
      </c>
      <c r="H28" s="115"/>
      <c r="I28" s="115"/>
      <c r="J28" s="236"/>
      <c r="K28" s="21" t="str">
        <f t="shared" si="3"/>
        <v>⑤選択ください</v>
      </c>
      <c r="L28" s="94" t="str">
        <f t="shared" si="10"/>
        <v>条件未入力</v>
      </c>
      <c r="M28" s="100" t="str">
        <f t="shared" si="11"/>
        <v>条件未入力</v>
      </c>
      <c r="N28" s="94" t="str">
        <f>IFERROR(VLOOKUP(R28,非表示頁!$D$2:$G$26,3,0),"冷凍機未選択")</f>
        <v>冷凍機未選択</v>
      </c>
      <c r="O28" s="237"/>
      <c r="P28" s="101"/>
      <c r="Q28" s="101"/>
      <c r="R28" s="102"/>
      <c r="S28" s="102"/>
      <c r="T28" s="244"/>
      <c r="U28" s="102"/>
      <c r="V28" s="243"/>
      <c r="W28" s="102"/>
      <c r="X28" s="244"/>
      <c r="Y28" s="103">
        <f>IFERROR(VLOOKUP(S28,非表示頁!$I$2:$L$7,4,0),0)</f>
        <v>0</v>
      </c>
      <c r="Z28" s="103">
        <f>IFERROR(VLOOKUP(U28,非表示頁!$I$2:$L$23,4,0),0)</f>
        <v>0</v>
      </c>
      <c r="AA28" s="103">
        <f>IFERROR(VLOOKUP(W28,非表示頁!$I$2:$L$23,4,0),0)</f>
        <v>0</v>
      </c>
      <c r="AB28" s="103">
        <f t="shared" si="4"/>
        <v>0</v>
      </c>
      <c r="AC28" s="104" t="e">
        <f>IF(VLOOKUP(R28,非表示頁!$D$2:$G$10,2,0)=0,"未入力",VLOOKUP(R28,非表示頁!$D$2:$G$10,2,0))</f>
        <v>#N/A</v>
      </c>
      <c r="AD28" s="104" t="e">
        <f>IF(VLOOKUP(P28,非表示頁!$N$4:$P$8,3,0)*$O28=0,"未入力",VLOOKUP(P28,非表示頁!$N$4:$P$8,3,0)*$O28)</f>
        <v>#N/A</v>
      </c>
      <c r="AE28" s="121" t="e">
        <f>IF(VLOOKUP(Q28,非表示頁!$R$4:$T$15,3,0)*$O28=0,"未入力",VLOOKUP(Q28,非表示頁!$R$4:$T$15,3,0)*$O28)</f>
        <v>#N/A</v>
      </c>
      <c r="AF28" s="104" t="e">
        <f>IF(VLOOKUP(S28,非表示頁!$I$2:$L$7,3,0)*$T28+IFERROR(VLOOKUP(U28,非表示頁!$I$2:$L$7,3,0)*V28,0)+IFERROR(VLOOKUP(W28,非表示頁!$I$2:$L$7,3,0)*X28,0)=0,"未入力",VLOOKUP(S28,非表示頁!$I$2:$L$7,3,0)*$T28+IFERROR(VLOOKUP(U28,非表示頁!$I$2:$L$7,3,0)*V28,0)+IFERROR(VLOOKUP(W28,非表示頁!$I$2:$L$7,3,0)*X28,0))</f>
        <v>#N/A</v>
      </c>
      <c r="AG28" s="105" t="e">
        <f>IF((AC28+AD28+AE28+AF28)*VLOOKUP(R28,非表示頁!$D$2:$G$26,4,0)&lt;=150,(AC28+AD28+AE28+AF28)*VLOOKUP(R28,非表示頁!$D$2:$G$26,4,0),"充填量オーバー")</f>
        <v>#N/A</v>
      </c>
      <c r="AH28" s="100" t="str">
        <f t="shared" si="12"/>
        <v>情報不足</v>
      </c>
      <c r="AI28" s="193" t="str">
        <f t="shared" si="9"/>
        <v>情報不足</v>
      </c>
      <c r="AJ28" s="106" t="str">
        <f t="shared" si="13"/>
        <v>情報不足</v>
      </c>
      <c r="AK28" s="248"/>
      <c r="AL28" s="196" t="str">
        <f t="shared" si="7"/>
        <v>未入力</v>
      </c>
      <c r="AM28" s="107" t="str">
        <f t="shared" si="8"/>
        <v>実総冷媒量未入力</v>
      </c>
    </row>
    <row r="29" spans="2:39" x14ac:dyDescent="0.7">
      <c r="B29" s="208">
        <v>8</v>
      </c>
      <c r="C29" s="234"/>
      <c r="D29" s="235"/>
      <c r="E29" s="234"/>
      <c r="F29" s="236"/>
      <c r="G29" s="21" t="str">
        <f t="shared" si="2"/>
        <v>UC未選択</v>
      </c>
      <c r="H29" s="115"/>
      <c r="I29" s="115"/>
      <c r="J29" s="236"/>
      <c r="K29" s="21" t="str">
        <f t="shared" si="3"/>
        <v>⑤選択ください</v>
      </c>
      <c r="L29" s="94" t="str">
        <f t="shared" si="10"/>
        <v>条件未入力</v>
      </c>
      <c r="M29" s="100" t="str">
        <f t="shared" si="11"/>
        <v>条件未入力</v>
      </c>
      <c r="N29" s="94" t="str">
        <f>IFERROR(VLOOKUP(R29,非表示頁!$D$2:$G$26,3,0),"冷凍機未選択")</f>
        <v>冷凍機未選択</v>
      </c>
      <c r="O29" s="237"/>
      <c r="P29" s="101"/>
      <c r="Q29" s="101"/>
      <c r="R29" s="102"/>
      <c r="S29" s="102"/>
      <c r="T29" s="244"/>
      <c r="U29" s="102"/>
      <c r="V29" s="243"/>
      <c r="W29" s="102"/>
      <c r="X29" s="244"/>
      <c r="Y29" s="103">
        <f>IFERROR(VLOOKUP(S29,非表示頁!$I$2:$L$7,4,0),0)</f>
        <v>0</v>
      </c>
      <c r="Z29" s="103">
        <f>IFERROR(VLOOKUP(U29,非表示頁!$I$2:$L$23,4,0),0)</f>
        <v>0</v>
      </c>
      <c r="AA29" s="103">
        <f>IFERROR(VLOOKUP(W29,非表示頁!$I$2:$L$23,4,0),0)</f>
        <v>0</v>
      </c>
      <c r="AB29" s="103">
        <f t="shared" si="4"/>
        <v>0</v>
      </c>
      <c r="AC29" s="104" t="e">
        <f>IF(VLOOKUP(R29,非表示頁!$D$2:$G$10,2,0)=0,"未入力",VLOOKUP(R29,非表示頁!$D$2:$G$10,2,0))</f>
        <v>#N/A</v>
      </c>
      <c r="AD29" s="104" t="e">
        <f>IF(VLOOKUP(P29,非表示頁!$N$4:$P$8,3,0)*$O29=0,"未入力",VLOOKUP(P29,非表示頁!$N$4:$P$8,3,0)*$O29)</f>
        <v>#N/A</v>
      </c>
      <c r="AE29" s="121" t="e">
        <f>IF(VLOOKUP(Q29,非表示頁!$R$4:$T$15,3,0)*$O29=0,"未入力",VLOOKUP(Q29,非表示頁!$R$4:$T$15,3,0)*$O29)</f>
        <v>#N/A</v>
      </c>
      <c r="AF29" s="104" t="e">
        <f>IF(VLOOKUP(S29,非表示頁!$I$2:$L$7,3,0)*$T29+IFERROR(VLOOKUP(U29,非表示頁!$I$2:$L$7,3,0)*V29,0)+IFERROR(VLOOKUP(W29,非表示頁!$I$2:$L$7,3,0)*X29,0)=0,"未入力",VLOOKUP(S29,非表示頁!$I$2:$L$7,3,0)*$T29+IFERROR(VLOOKUP(U29,非表示頁!$I$2:$L$7,3,0)*V29,0)+IFERROR(VLOOKUP(W29,非表示頁!$I$2:$L$7,3,0)*X29,0))</f>
        <v>#N/A</v>
      </c>
      <c r="AG29" s="105" t="e">
        <f>IF((AC29+AD29+AE29+AF29)*VLOOKUP(R29,非表示頁!$D$2:$G$26,4,0)&lt;=150,(AC29+AD29+AE29+AF29)*VLOOKUP(R29,非表示頁!$D$2:$G$26,4,0),"充填量オーバー")</f>
        <v>#N/A</v>
      </c>
      <c r="AH29" s="100" t="str">
        <f t="shared" si="12"/>
        <v>情報不足</v>
      </c>
      <c r="AI29" s="193" t="str">
        <f t="shared" si="9"/>
        <v>情報不足</v>
      </c>
      <c r="AJ29" s="106" t="str">
        <f t="shared" si="13"/>
        <v>情報不足</v>
      </c>
      <c r="AK29" s="248"/>
      <c r="AL29" s="196" t="str">
        <f t="shared" si="7"/>
        <v>未入力</v>
      </c>
      <c r="AM29" s="107" t="str">
        <f t="shared" si="8"/>
        <v>実総冷媒量未入力</v>
      </c>
    </row>
    <row r="30" spans="2:39" x14ac:dyDescent="0.7">
      <c r="B30" s="208">
        <v>9</v>
      </c>
      <c r="C30" s="234"/>
      <c r="D30" s="235"/>
      <c r="E30" s="234"/>
      <c r="F30" s="236"/>
      <c r="G30" s="21" t="str">
        <f t="shared" si="2"/>
        <v>UC未選択</v>
      </c>
      <c r="H30" s="115"/>
      <c r="I30" s="115"/>
      <c r="J30" s="236"/>
      <c r="K30" s="21" t="str">
        <f t="shared" si="3"/>
        <v>⑤選択ください</v>
      </c>
      <c r="L30" s="94" t="str">
        <f t="shared" si="10"/>
        <v>条件未入力</v>
      </c>
      <c r="M30" s="100" t="str">
        <f t="shared" si="11"/>
        <v>条件未入力</v>
      </c>
      <c r="N30" s="94" t="str">
        <f>IFERROR(VLOOKUP(R30,非表示頁!$D$2:$G$26,3,0),"冷凍機未選択")</f>
        <v>冷凍機未選択</v>
      </c>
      <c r="O30" s="237"/>
      <c r="P30" s="101"/>
      <c r="Q30" s="101"/>
      <c r="R30" s="102"/>
      <c r="S30" s="102"/>
      <c r="T30" s="244"/>
      <c r="U30" s="102"/>
      <c r="V30" s="243"/>
      <c r="W30" s="102"/>
      <c r="X30" s="244"/>
      <c r="Y30" s="103">
        <f>IFERROR(VLOOKUP(S30,非表示頁!$I$2:$L$7,4,0),0)</f>
        <v>0</v>
      </c>
      <c r="Z30" s="103">
        <f>IFERROR(VLOOKUP(U30,非表示頁!$I$2:$L$23,4,0),0)</f>
        <v>0</v>
      </c>
      <c r="AA30" s="103">
        <f>IFERROR(VLOOKUP(W30,非表示頁!$I$2:$L$23,4,0),0)</f>
        <v>0</v>
      </c>
      <c r="AB30" s="103">
        <f t="shared" si="4"/>
        <v>0</v>
      </c>
      <c r="AC30" s="104" t="e">
        <f>IF(VLOOKUP(R30,非表示頁!$D$2:$G$10,2,0)=0,"未入力",VLOOKUP(R30,非表示頁!$D$2:$G$10,2,0))</f>
        <v>#N/A</v>
      </c>
      <c r="AD30" s="104" t="e">
        <f>IF(VLOOKUP(P30,非表示頁!$N$4:$P$8,3,0)*$O30=0,"未入力",VLOOKUP(P30,非表示頁!$N$4:$P$8,3,0)*$O30)</f>
        <v>#N/A</v>
      </c>
      <c r="AE30" s="121" t="e">
        <f>IF(VLOOKUP(Q30,非表示頁!$R$4:$T$15,3,0)*$O30=0,"未入力",VLOOKUP(Q30,非表示頁!$R$4:$T$15,3,0)*$O30)</f>
        <v>#N/A</v>
      </c>
      <c r="AF30" s="104" t="e">
        <f>IF(VLOOKUP(S30,非表示頁!$I$2:$L$7,3,0)*$T30+IFERROR(VLOOKUP(U30,非表示頁!$I$2:$L$7,3,0)*V30,0)+IFERROR(VLOOKUP(W30,非表示頁!$I$2:$L$7,3,0)*X30,0)=0,"未入力",VLOOKUP(S30,非表示頁!$I$2:$L$7,3,0)*$T30+IFERROR(VLOOKUP(U30,非表示頁!$I$2:$L$7,3,0)*V30,0)+IFERROR(VLOOKUP(W30,非表示頁!$I$2:$L$7,3,0)*X30,0))</f>
        <v>#N/A</v>
      </c>
      <c r="AG30" s="105" t="e">
        <f>IF((AC30+AD30+AE30+AF30)*VLOOKUP(R30,非表示頁!$D$2:$G$26,4,0)&lt;=150,(AC30+AD30+AE30+AF30)*VLOOKUP(R30,非表示頁!$D$2:$G$26,4,0),"充填量オーバー")</f>
        <v>#N/A</v>
      </c>
      <c r="AH30" s="100" t="str">
        <f t="shared" si="12"/>
        <v>情報不足</v>
      </c>
      <c r="AI30" s="193" t="str">
        <f t="shared" si="9"/>
        <v>情報不足</v>
      </c>
      <c r="AJ30" s="106" t="str">
        <f t="shared" si="13"/>
        <v>情報不足</v>
      </c>
      <c r="AK30" s="248"/>
      <c r="AL30" s="196" t="str">
        <f t="shared" si="7"/>
        <v>未入力</v>
      </c>
      <c r="AM30" s="107" t="str">
        <f t="shared" si="8"/>
        <v>実総冷媒量未入力</v>
      </c>
    </row>
    <row r="31" spans="2:39" x14ac:dyDescent="0.7">
      <c r="B31" s="208">
        <v>10</v>
      </c>
      <c r="C31" s="234"/>
      <c r="D31" s="235"/>
      <c r="E31" s="234"/>
      <c r="F31" s="236"/>
      <c r="G31" s="21" t="str">
        <f t="shared" si="2"/>
        <v>UC未選択</v>
      </c>
      <c r="H31" s="115"/>
      <c r="I31" s="115"/>
      <c r="J31" s="236"/>
      <c r="K31" s="21" t="str">
        <f t="shared" si="3"/>
        <v>⑤選択ください</v>
      </c>
      <c r="L31" s="94" t="str">
        <f t="shared" si="10"/>
        <v>条件未入力</v>
      </c>
      <c r="M31" s="100" t="str">
        <f t="shared" si="11"/>
        <v>条件未入力</v>
      </c>
      <c r="N31" s="94" t="str">
        <f>IFERROR(VLOOKUP(R31,非表示頁!$D$2:$G$26,3,0),"冷凍機未選択")</f>
        <v>冷凍機未選択</v>
      </c>
      <c r="O31" s="237"/>
      <c r="P31" s="101"/>
      <c r="Q31" s="101"/>
      <c r="R31" s="102"/>
      <c r="S31" s="102"/>
      <c r="T31" s="244"/>
      <c r="U31" s="102"/>
      <c r="V31" s="243"/>
      <c r="W31" s="102"/>
      <c r="X31" s="244"/>
      <c r="Y31" s="103">
        <f>IFERROR(VLOOKUP(S31,非表示頁!$I$2:$L$7,4,0),0)</f>
        <v>0</v>
      </c>
      <c r="Z31" s="103">
        <f>IFERROR(VLOOKUP(U31,非表示頁!$I$2:$L$23,4,0),0)</f>
        <v>0</v>
      </c>
      <c r="AA31" s="103">
        <f>IFERROR(VLOOKUP(W31,非表示頁!$I$2:$L$23,4,0),0)</f>
        <v>0</v>
      </c>
      <c r="AB31" s="103">
        <f t="shared" si="4"/>
        <v>0</v>
      </c>
      <c r="AC31" s="104" t="e">
        <f>IF(VLOOKUP(R31,非表示頁!$D$2:$G$10,2,0)=0,"未入力",VLOOKUP(R31,非表示頁!$D$2:$G$10,2,0))</f>
        <v>#N/A</v>
      </c>
      <c r="AD31" s="104" t="e">
        <f>IF(VLOOKUP(P31,非表示頁!$N$4:$P$8,3,0)*$O31=0,"未入力",VLOOKUP(P31,非表示頁!$N$4:$P$8,3,0)*$O31)</f>
        <v>#N/A</v>
      </c>
      <c r="AE31" s="121" t="e">
        <f>IF(VLOOKUP(Q31,非表示頁!$R$4:$T$15,3,0)*$O31=0,"未入力",VLOOKUP(Q31,非表示頁!$R$4:$T$15,3,0)*$O31)</f>
        <v>#N/A</v>
      </c>
      <c r="AF31" s="104" t="e">
        <f>IF(VLOOKUP(S31,非表示頁!$I$2:$L$7,3,0)*$T31+IFERROR(VLOOKUP(U31,非表示頁!$I$2:$L$7,3,0)*V31,0)+IFERROR(VLOOKUP(W31,非表示頁!$I$2:$L$7,3,0)*X31,0)=0,"未入力",VLOOKUP(S31,非表示頁!$I$2:$L$7,3,0)*$T31+IFERROR(VLOOKUP(U31,非表示頁!$I$2:$L$7,3,0)*V31,0)+IFERROR(VLOOKUP(W31,非表示頁!$I$2:$L$7,3,0)*X31,0))</f>
        <v>#N/A</v>
      </c>
      <c r="AG31" s="105" t="e">
        <f>IF((AC31+AD31+AE31+AF31)*VLOOKUP(R31,非表示頁!$D$2:$G$26,4,0)&lt;=150,(AC31+AD31+AE31+AF31)*VLOOKUP(R31,非表示頁!$D$2:$G$26,4,0),"充填量オーバー")</f>
        <v>#N/A</v>
      </c>
      <c r="AH31" s="100" t="str">
        <f t="shared" si="12"/>
        <v>情報不足</v>
      </c>
      <c r="AI31" s="193" t="str">
        <f t="shared" si="9"/>
        <v>情報不足</v>
      </c>
      <c r="AJ31" s="106" t="str">
        <f t="shared" si="13"/>
        <v>情報不足</v>
      </c>
      <c r="AK31" s="248"/>
      <c r="AL31" s="196" t="str">
        <f t="shared" si="7"/>
        <v>未入力</v>
      </c>
      <c r="AM31" s="107" t="str">
        <f t="shared" si="8"/>
        <v>実総冷媒量未入力</v>
      </c>
    </row>
    <row r="32" spans="2:39" x14ac:dyDescent="0.7">
      <c r="B32" s="208">
        <v>11</v>
      </c>
      <c r="C32" s="234"/>
      <c r="D32" s="235"/>
      <c r="E32" s="234"/>
      <c r="F32" s="236"/>
      <c r="G32" s="21" t="str">
        <f t="shared" si="2"/>
        <v>UC未選択</v>
      </c>
      <c r="H32" s="115"/>
      <c r="I32" s="115"/>
      <c r="J32" s="236"/>
      <c r="K32" s="21" t="str">
        <f t="shared" si="3"/>
        <v>⑤選択ください</v>
      </c>
      <c r="L32" s="94" t="str">
        <f t="shared" si="10"/>
        <v>条件未入力</v>
      </c>
      <c r="M32" s="100" t="str">
        <f t="shared" si="11"/>
        <v>条件未入力</v>
      </c>
      <c r="N32" s="94" t="str">
        <f>IFERROR(VLOOKUP(R32,非表示頁!$D$2:$G$26,3,0),"冷凍機未選択")</f>
        <v>冷凍機未選択</v>
      </c>
      <c r="O32" s="237"/>
      <c r="P32" s="101"/>
      <c r="Q32" s="101"/>
      <c r="R32" s="102"/>
      <c r="S32" s="102"/>
      <c r="T32" s="244"/>
      <c r="U32" s="102"/>
      <c r="V32" s="243"/>
      <c r="W32" s="102"/>
      <c r="X32" s="244"/>
      <c r="Y32" s="103">
        <f>IFERROR(VLOOKUP(S32,非表示頁!$I$2:$L$7,4,0),0)</f>
        <v>0</v>
      </c>
      <c r="Z32" s="103">
        <f>IFERROR(VLOOKUP(U32,非表示頁!$I$2:$L$23,4,0),0)</f>
        <v>0</v>
      </c>
      <c r="AA32" s="103">
        <f>IFERROR(VLOOKUP(W32,非表示頁!$I$2:$L$23,4,0),0)</f>
        <v>0</v>
      </c>
      <c r="AB32" s="103">
        <f t="shared" si="4"/>
        <v>0</v>
      </c>
      <c r="AC32" s="104" t="e">
        <f>IF(VLOOKUP(R32,非表示頁!$D$2:$G$10,2,0)=0,"未入力",VLOOKUP(R32,非表示頁!$D$2:$G$10,2,0))</f>
        <v>#N/A</v>
      </c>
      <c r="AD32" s="104" t="e">
        <f>IF(VLOOKUP(P32,非表示頁!$N$4:$P$8,3,0)*$O32=0,"未入力",VLOOKUP(P32,非表示頁!$N$4:$P$8,3,0)*$O32)</f>
        <v>#N/A</v>
      </c>
      <c r="AE32" s="121" t="e">
        <f>IF(VLOOKUP(Q32,非表示頁!$R$4:$T$15,3,0)*$O32=0,"未入力",VLOOKUP(Q32,非表示頁!$R$4:$T$15,3,0)*$O32)</f>
        <v>#N/A</v>
      </c>
      <c r="AF32" s="104" t="e">
        <f>IF(VLOOKUP(S32,非表示頁!$I$2:$L$7,3,0)*$T32+IFERROR(VLOOKUP(U32,非表示頁!$I$2:$L$7,3,0)*V32,0)+IFERROR(VLOOKUP(W32,非表示頁!$I$2:$L$7,3,0)*X32,0)=0,"未入力",VLOOKUP(S32,非表示頁!$I$2:$L$7,3,0)*$T32+IFERROR(VLOOKUP(U32,非表示頁!$I$2:$L$7,3,0)*V32,0)+IFERROR(VLOOKUP(W32,非表示頁!$I$2:$L$7,3,0)*X32,0))</f>
        <v>#N/A</v>
      </c>
      <c r="AG32" s="105" t="e">
        <f>IF((AC32+AD32+AE32+AF32)*VLOOKUP(R32,非表示頁!$D$2:$G$26,4,0)&lt;=150,(AC32+AD32+AE32+AF32)*VLOOKUP(R32,非表示頁!$D$2:$G$26,4,0),"充填量オーバー")</f>
        <v>#N/A</v>
      </c>
      <c r="AH32" s="100" t="str">
        <f t="shared" si="12"/>
        <v>情報不足</v>
      </c>
      <c r="AI32" s="193" t="str">
        <f t="shared" si="9"/>
        <v>情報不足</v>
      </c>
      <c r="AJ32" s="106" t="str">
        <f t="shared" si="13"/>
        <v>情報不足</v>
      </c>
      <c r="AK32" s="248"/>
      <c r="AL32" s="196" t="str">
        <f t="shared" si="7"/>
        <v>未入力</v>
      </c>
      <c r="AM32" s="107" t="str">
        <f t="shared" si="8"/>
        <v>実総冷媒量未入力</v>
      </c>
    </row>
    <row r="33" spans="2:39" x14ac:dyDescent="0.7">
      <c r="B33" s="208">
        <v>12</v>
      </c>
      <c r="C33" s="234"/>
      <c r="D33" s="235"/>
      <c r="E33" s="234"/>
      <c r="F33" s="236"/>
      <c r="G33" s="21" t="str">
        <f t="shared" si="2"/>
        <v>UC未選択</v>
      </c>
      <c r="H33" s="115"/>
      <c r="I33" s="115"/>
      <c r="J33" s="236"/>
      <c r="K33" s="21" t="str">
        <f t="shared" si="3"/>
        <v>⑤選択ください</v>
      </c>
      <c r="L33" s="94" t="str">
        <f t="shared" si="10"/>
        <v>条件未入力</v>
      </c>
      <c r="M33" s="100" t="str">
        <f t="shared" si="11"/>
        <v>条件未入力</v>
      </c>
      <c r="N33" s="94" t="str">
        <f>IFERROR(VLOOKUP(R33,非表示頁!$D$2:$G$26,3,0),"冷凍機未選択")</f>
        <v>冷凍機未選択</v>
      </c>
      <c r="O33" s="237"/>
      <c r="P33" s="101"/>
      <c r="Q33" s="101"/>
      <c r="R33" s="102"/>
      <c r="S33" s="102"/>
      <c r="T33" s="244"/>
      <c r="U33" s="102"/>
      <c r="V33" s="243"/>
      <c r="W33" s="102"/>
      <c r="X33" s="244"/>
      <c r="Y33" s="103">
        <f>IFERROR(VLOOKUP(S33,非表示頁!$I$2:$L$7,4,0),0)</f>
        <v>0</v>
      </c>
      <c r="Z33" s="103">
        <f>IFERROR(VLOOKUP(U33,非表示頁!$I$2:$L$23,4,0),0)</f>
        <v>0</v>
      </c>
      <c r="AA33" s="103">
        <f>IFERROR(VLOOKUP(W33,非表示頁!$I$2:$L$23,4,0),0)</f>
        <v>0</v>
      </c>
      <c r="AB33" s="103">
        <f t="shared" si="4"/>
        <v>0</v>
      </c>
      <c r="AC33" s="104" t="e">
        <f>IF(VLOOKUP(R33,非表示頁!$D$2:$G$10,2,0)=0,"未入力",VLOOKUP(R33,非表示頁!$D$2:$G$10,2,0))</f>
        <v>#N/A</v>
      </c>
      <c r="AD33" s="104" t="e">
        <f>IF(VLOOKUP(P33,非表示頁!$N$4:$P$8,3,0)*$O33=0,"未入力",VLOOKUP(P33,非表示頁!$N$4:$P$8,3,0)*$O33)</f>
        <v>#N/A</v>
      </c>
      <c r="AE33" s="121" t="e">
        <f>IF(VLOOKUP(Q33,非表示頁!$R$4:$T$15,3,0)*$O33=0,"未入力",VLOOKUP(Q33,非表示頁!$R$4:$T$15,3,0)*$O33)</f>
        <v>#N/A</v>
      </c>
      <c r="AF33" s="104" t="e">
        <f>IF(VLOOKUP(S33,非表示頁!$I$2:$L$7,3,0)*$T33+IFERROR(VLOOKUP(U33,非表示頁!$I$2:$L$7,3,0)*V33,0)+IFERROR(VLOOKUP(W33,非表示頁!$I$2:$L$7,3,0)*X33,0)=0,"未入力",VLOOKUP(S33,非表示頁!$I$2:$L$7,3,0)*$T33+IFERROR(VLOOKUP(U33,非表示頁!$I$2:$L$7,3,0)*V33,0)+IFERROR(VLOOKUP(W33,非表示頁!$I$2:$L$7,3,0)*X33,0))</f>
        <v>#N/A</v>
      </c>
      <c r="AG33" s="105" t="e">
        <f>IF((AC33+AD33+AE33+AF33)*VLOOKUP(R33,非表示頁!$D$2:$G$26,4,0)&lt;=150,(AC33+AD33+AE33+AF33)*VLOOKUP(R33,非表示頁!$D$2:$G$26,4,0),"充填量オーバー")</f>
        <v>#N/A</v>
      </c>
      <c r="AH33" s="100" t="str">
        <f t="shared" si="12"/>
        <v>情報不足</v>
      </c>
      <c r="AI33" s="193" t="str">
        <f t="shared" si="9"/>
        <v>情報不足</v>
      </c>
      <c r="AJ33" s="106" t="str">
        <f t="shared" si="13"/>
        <v>情報不足</v>
      </c>
      <c r="AK33" s="248"/>
      <c r="AL33" s="196" t="str">
        <f t="shared" si="7"/>
        <v>未入力</v>
      </c>
      <c r="AM33" s="107" t="str">
        <f t="shared" si="8"/>
        <v>実総冷媒量未入力</v>
      </c>
    </row>
    <row r="34" spans="2:39" x14ac:dyDescent="0.7">
      <c r="B34" s="208">
        <v>13</v>
      </c>
      <c r="C34" s="234"/>
      <c r="D34" s="235"/>
      <c r="E34" s="234"/>
      <c r="F34" s="236"/>
      <c r="G34" s="21" t="str">
        <f t="shared" si="2"/>
        <v>UC未選択</v>
      </c>
      <c r="H34" s="115"/>
      <c r="I34" s="115"/>
      <c r="J34" s="236"/>
      <c r="K34" s="21" t="str">
        <f t="shared" si="3"/>
        <v>⑤選択ください</v>
      </c>
      <c r="L34" s="94" t="str">
        <f t="shared" si="10"/>
        <v>条件未入力</v>
      </c>
      <c r="M34" s="100" t="str">
        <f t="shared" si="11"/>
        <v>条件未入力</v>
      </c>
      <c r="N34" s="94" t="str">
        <f>IFERROR(VLOOKUP(R34,非表示頁!$D$2:$G$26,3,0),"冷凍機未選択")</f>
        <v>冷凍機未選択</v>
      </c>
      <c r="O34" s="237"/>
      <c r="P34" s="101"/>
      <c r="Q34" s="101"/>
      <c r="R34" s="102"/>
      <c r="S34" s="102"/>
      <c r="T34" s="244"/>
      <c r="U34" s="102"/>
      <c r="V34" s="243"/>
      <c r="W34" s="102"/>
      <c r="X34" s="244"/>
      <c r="Y34" s="103">
        <f>IFERROR(VLOOKUP(S34,非表示頁!$I$2:$L$7,4,0),0)</f>
        <v>0</v>
      </c>
      <c r="Z34" s="103">
        <f>IFERROR(VLOOKUP(U34,非表示頁!$I$2:$L$23,4,0),0)</f>
        <v>0</v>
      </c>
      <c r="AA34" s="103">
        <f>IFERROR(VLOOKUP(W34,非表示頁!$I$2:$L$23,4,0),0)</f>
        <v>0</v>
      </c>
      <c r="AB34" s="103">
        <f t="shared" si="4"/>
        <v>0</v>
      </c>
      <c r="AC34" s="104" t="e">
        <f>IF(VLOOKUP(R34,非表示頁!$D$2:$G$10,2,0)=0,"未入力",VLOOKUP(R34,非表示頁!$D$2:$G$10,2,0))</f>
        <v>#N/A</v>
      </c>
      <c r="AD34" s="104" t="e">
        <f>IF(VLOOKUP(P34,非表示頁!$N$4:$P$8,3,0)*$O34=0,"未入力",VLOOKUP(P34,非表示頁!$N$4:$P$8,3,0)*$O34)</f>
        <v>#N/A</v>
      </c>
      <c r="AE34" s="121" t="e">
        <f>IF(VLOOKUP(Q34,非表示頁!$R$4:$T$15,3,0)*$O34=0,"未入力",VLOOKUP(Q34,非表示頁!$R$4:$T$15,3,0)*$O34)</f>
        <v>#N/A</v>
      </c>
      <c r="AF34" s="104" t="e">
        <f>IF(VLOOKUP(S34,非表示頁!$I$2:$L$7,3,0)*$T34+IFERROR(VLOOKUP(U34,非表示頁!$I$2:$L$7,3,0)*V34,0)+IFERROR(VLOOKUP(W34,非表示頁!$I$2:$L$7,3,0)*X34,0)=0,"未入力",VLOOKUP(S34,非表示頁!$I$2:$L$7,3,0)*$T34+IFERROR(VLOOKUP(U34,非表示頁!$I$2:$L$7,3,0)*V34,0)+IFERROR(VLOOKUP(W34,非表示頁!$I$2:$L$7,3,0)*X34,0))</f>
        <v>#N/A</v>
      </c>
      <c r="AG34" s="105" t="e">
        <f>IF((AC34+AD34+AE34+AF34)*VLOOKUP(R34,非表示頁!$D$2:$G$26,4,0)&lt;=150,(AC34+AD34+AE34+AF34)*VLOOKUP(R34,非表示頁!$D$2:$G$26,4,0),"充填量オーバー")</f>
        <v>#N/A</v>
      </c>
      <c r="AH34" s="100" t="str">
        <f t="shared" si="12"/>
        <v>情報不足</v>
      </c>
      <c r="AI34" s="193" t="str">
        <f t="shared" si="9"/>
        <v>情報不足</v>
      </c>
      <c r="AJ34" s="106" t="str">
        <f t="shared" si="13"/>
        <v>情報不足</v>
      </c>
      <c r="AK34" s="248"/>
      <c r="AL34" s="196" t="str">
        <f t="shared" si="7"/>
        <v>未入力</v>
      </c>
      <c r="AM34" s="107" t="str">
        <f t="shared" si="8"/>
        <v>実総冷媒量未入力</v>
      </c>
    </row>
    <row r="35" spans="2:39" x14ac:dyDescent="0.7">
      <c r="B35" s="208">
        <v>14</v>
      </c>
      <c r="C35" s="234"/>
      <c r="D35" s="235"/>
      <c r="E35" s="234"/>
      <c r="F35" s="236"/>
      <c r="G35" s="21" t="str">
        <f t="shared" si="2"/>
        <v>UC未選択</v>
      </c>
      <c r="H35" s="115"/>
      <c r="I35" s="115"/>
      <c r="J35" s="236"/>
      <c r="K35" s="21" t="str">
        <f t="shared" si="3"/>
        <v>⑤選択ください</v>
      </c>
      <c r="L35" s="94" t="str">
        <f t="shared" si="10"/>
        <v>条件未入力</v>
      </c>
      <c r="M35" s="100" t="str">
        <f t="shared" si="11"/>
        <v>条件未入力</v>
      </c>
      <c r="N35" s="94" t="str">
        <f>IFERROR(VLOOKUP(R35,非表示頁!$D$2:$G$26,3,0),"冷凍機未選択")</f>
        <v>冷凍機未選択</v>
      </c>
      <c r="O35" s="237"/>
      <c r="P35" s="101"/>
      <c r="Q35" s="101"/>
      <c r="R35" s="102"/>
      <c r="S35" s="102"/>
      <c r="T35" s="244"/>
      <c r="U35" s="102"/>
      <c r="V35" s="243"/>
      <c r="W35" s="102"/>
      <c r="X35" s="244"/>
      <c r="Y35" s="103">
        <f>IFERROR(VLOOKUP(S35,非表示頁!$I$2:$L$7,4,0),0)</f>
        <v>0</v>
      </c>
      <c r="Z35" s="103">
        <f>IFERROR(VLOOKUP(U35,非表示頁!$I$2:$L$23,4,0),0)</f>
        <v>0</v>
      </c>
      <c r="AA35" s="103">
        <f>IFERROR(VLOOKUP(W35,非表示頁!$I$2:$L$23,4,0),0)</f>
        <v>0</v>
      </c>
      <c r="AB35" s="103">
        <f t="shared" si="4"/>
        <v>0</v>
      </c>
      <c r="AC35" s="104" t="e">
        <f>IF(VLOOKUP(R35,非表示頁!$D$2:$G$10,2,0)=0,"未入力",VLOOKUP(R35,非表示頁!$D$2:$G$10,2,0))</f>
        <v>#N/A</v>
      </c>
      <c r="AD35" s="104" t="e">
        <f>IF(VLOOKUP(P35,非表示頁!$N$4:$P$8,3,0)*$O35=0,"未入力",VLOOKUP(P35,非表示頁!$N$4:$P$8,3,0)*$O35)</f>
        <v>#N/A</v>
      </c>
      <c r="AE35" s="121" t="e">
        <f>IF(VLOOKUP(Q35,非表示頁!$R$4:$T$15,3,0)*$O35=0,"未入力",VLOOKUP(Q35,非表示頁!$R$4:$T$15,3,0)*$O35)</f>
        <v>#N/A</v>
      </c>
      <c r="AF35" s="104" t="e">
        <f>IF(VLOOKUP(S35,非表示頁!$I$2:$L$7,3,0)*$T35+IFERROR(VLOOKUP(U35,非表示頁!$I$2:$L$7,3,0)*V35,0)+IFERROR(VLOOKUP(W35,非表示頁!$I$2:$L$7,3,0)*X35,0)=0,"未入力",VLOOKUP(S35,非表示頁!$I$2:$L$7,3,0)*$T35+IFERROR(VLOOKUP(U35,非表示頁!$I$2:$L$7,3,0)*V35,0)+IFERROR(VLOOKUP(W35,非表示頁!$I$2:$L$7,3,0)*X35,0))</f>
        <v>#N/A</v>
      </c>
      <c r="AG35" s="105" t="e">
        <f>IF((AC35+AD35+AE35+AF35)*VLOOKUP(R35,非表示頁!$D$2:$G$26,4,0)&lt;=150,(AC35+AD35+AE35+AF35)*VLOOKUP(R35,非表示頁!$D$2:$G$26,4,0),"充填量オーバー")</f>
        <v>#N/A</v>
      </c>
      <c r="AH35" s="100" t="str">
        <f t="shared" si="12"/>
        <v>情報不足</v>
      </c>
      <c r="AI35" s="193" t="str">
        <f t="shared" si="9"/>
        <v>情報不足</v>
      </c>
      <c r="AJ35" s="106" t="str">
        <f t="shared" si="13"/>
        <v>情報不足</v>
      </c>
      <c r="AK35" s="248"/>
      <c r="AL35" s="196" t="str">
        <f t="shared" si="7"/>
        <v>未入力</v>
      </c>
      <c r="AM35" s="107" t="str">
        <f t="shared" si="8"/>
        <v>実総冷媒量未入力</v>
      </c>
    </row>
    <row r="36" spans="2:39" x14ac:dyDescent="0.7">
      <c r="B36" s="208">
        <v>15</v>
      </c>
      <c r="C36" s="234"/>
      <c r="D36" s="235"/>
      <c r="E36" s="234"/>
      <c r="F36" s="236"/>
      <c r="G36" s="21" t="str">
        <f t="shared" si="2"/>
        <v>UC未選択</v>
      </c>
      <c r="H36" s="115"/>
      <c r="I36" s="115"/>
      <c r="J36" s="236"/>
      <c r="K36" s="21" t="str">
        <f t="shared" si="3"/>
        <v>⑤選択ください</v>
      </c>
      <c r="L36" s="94" t="str">
        <f t="shared" si="10"/>
        <v>条件未入力</v>
      </c>
      <c r="M36" s="100" t="str">
        <f t="shared" si="11"/>
        <v>条件未入力</v>
      </c>
      <c r="N36" s="94" t="str">
        <f>IFERROR(VLOOKUP(R36,非表示頁!$D$2:$G$26,3,0),"冷凍機未選択")</f>
        <v>冷凍機未選択</v>
      </c>
      <c r="O36" s="237"/>
      <c r="P36" s="101"/>
      <c r="Q36" s="101"/>
      <c r="R36" s="102"/>
      <c r="S36" s="102"/>
      <c r="T36" s="244"/>
      <c r="U36" s="102"/>
      <c r="V36" s="243"/>
      <c r="W36" s="102"/>
      <c r="X36" s="244"/>
      <c r="Y36" s="103">
        <f>IFERROR(VLOOKUP(S36,非表示頁!$I$2:$L$7,4,0),0)</f>
        <v>0</v>
      </c>
      <c r="Z36" s="103">
        <f>IFERROR(VLOOKUP(U36,非表示頁!$I$2:$L$23,4,0),0)</f>
        <v>0</v>
      </c>
      <c r="AA36" s="103">
        <f>IFERROR(VLOOKUP(W36,非表示頁!$I$2:$L$23,4,0),0)</f>
        <v>0</v>
      </c>
      <c r="AB36" s="103">
        <f t="shared" si="4"/>
        <v>0</v>
      </c>
      <c r="AC36" s="104" t="e">
        <f>IF(VLOOKUP(R36,非表示頁!$D$2:$G$10,2,0)=0,"未入力",VLOOKUP(R36,非表示頁!$D$2:$G$10,2,0))</f>
        <v>#N/A</v>
      </c>
      <c r="AD36" s="104" t="e">
        <f>IF(VLOOKUP(P36,非表示頁!$N$4:$P$8,3,0)*$O36=0,"未入力",VLOOKUP(P36,非表示頁!$N$4:$P$8,3,0)*$O36)</f>
        <v>#N/A</v>
      </c>
      <c r="AE36" s="121" t="e">
        <f>IF(VLOOKUP(Q36,非表示頁!$R$4:$T$15,3,0)*$O36=0,"未入力",VLOOKUP(Q36,非表示頁!$R$4:$T$15,3,0)*$O36)</f>
        <v>#N/A</v>
      </c>
      <c r="AF36" s="104" t="e">
        <f>IF(VLOOKUP(S36,非表示頁!$I$2:$L$7,3,0)*$T36+IFERROR(VLOOKUP(U36,非表示頁!$I$2:$L$7,3,0)*V36,0)+IFERROR(VLOOKUP(W36,非表示頁!$I$2:$L$7,3,0)*X36,0)=0,"未入力",VLOOKUP(S36,非表示頁!$I$2:$L$7,3,0)*$T36+IFERROR(VLOOKUP(U36,非表示頁!$I$2:$L$7,3,0)*V36,0)+IFERROR(VLOOKUP(W36,非表示頁!$I$2:$L$7,3,0)*X36,0))</f>
        <v>#N/A</v>
      </c>
      <c r="AG36" s="105" t="e">
        <f>IF((AC36+AD36+AE36+AF36)*VLOOKUP(R36,非表示頁!$D$2:$G$26,4,0)&lt;=150,(AC36+AD36+AE36+AF36)*VLOOKUP(R36,非表示頁!$D$2:$G$26,4,0),"充填量オーバー")</f>
        <v>#N/A</v>
      </c>
      <c r="AH36" s="100" t="str">
        <f t="shared" si="12"/>
        <v>情報不足</v>
      </c>
      <c r="AI36" s="193" t="str">
        <f t="shared" si="9"/>
        <v>情報不足</v>
      </c>
      <c r="AJ36" s="106" t="str">
        <f t="shared" si="13"/>
        <v>情報不足</v>
      </c>
      <c r="AK36" s="248"/>
      <c r="AL36" s="196" t="str">
        <f t="shared" si="7"/>
        <v>未入力</v>
      </c>
      <c r="AM36" s="107" t="str">
        <f t="shared" si="8"/>
        <v>実総冷媒量未入力</v>
      </c>
    </row>
    <row r="37" spans="2:39" x14ac:dyDescent="0.7">
      <c r="B37" s="208">
        <v>16</v>
      </c>
      <c r="C37" s="234"/>
      <c r="D37" s="235"/>
      <c r="E37" s="234"/>
      <c r="F37" s="236"/>
      <c r="G37" s="21" t="str">
        <f t="shared" si="2"/>
        <v>UC未選択</v>
      </c>
      <c r="H37" s="115"/>
      <c r="I37" s="115"/>
      <c r="J37" s="236"/>
      <c r="K37" s="21" t="str">
        <f t="shared" si="3"/>
        <v>⑤選択ください</v>
      </c>
      <c r="L37" s="94" t="str">
        <f t="shared" si="10"/>
        <v>条件未入力</v>
      </c>
      <c r="M37" s="100" t="str">
        <f t="shared" si="11"/>
        <v>条件未入力</v>
      </c>
      <c r="N37" s="94" t="str">
        <f>IFERROR(VLOOKUP(R37,非表示頁!$D$2:$G$26,3,0),"冷凍機未選択")</f>
        <v>冷凍機未選択</v>
      </c>
      <c r="O37" s="237"/>
      <c r="P37" s="101"/>
      <c r="Q37" s="101"/>
      <c r="R37" s="102"/>
      <c r="S37" s="102"/>
      <c r="T37" s="244"/>
      <c r="U37" s="102"/>
      <c r="V37" s="243"/>
      <c r="W37" s="102"/>
      <c r="X37" s="244"/>
      <c r="Y37" s="103">
        <f>IFERROR(VLOOKUP(S37,非表示頁!$I$2:$L$7,4,0),0)</f>
        <v>0</v>
      </c>
      <c r="Z37" s="103">
        <f>IFERROR(VLOOKUP(U37,非表示頁!$I$2:$L$23,4,0),0)</f>
        <v>0</v>
      </c>
      <c r="AA37" s="103">
        <f>IFERROR(VLOOKUP(W37,非表示頁!$I$2:$L$23,4,0),0)</f>
        <v>0</v>
      </c>
      <c r="AB37" s="103">
        <f t="shared" si="4"/>
        <v>0</v>
      </c>
      <c r="AC37" s="104" t="e">
        <f>IF(VLOOKUP(R37,非表示頁!$D$2:$G$10,2,0)=0,"未入力",VLOOKUP(R37,非表示頁!$D$2:$G$10,2,0))</f>
        <v>#N/A</v>
      </c>
      <c r="AD37" s="104" t="e">
        <f>IF(VLOOKUP(P37,非表示頁!$N$4:$P$8,3,0)*$O37=0,"未入力",VLOOKUP(P37,非表示頁!$N$4:$P$8,3,0)*$O37)</f>
        <v>#N/A</v>
      </c>
      <c r="AE37" s="121" t="e">
        <f>IF(VLOOKUP(Q37,非表示頁!$R$4:$T$15,3,0)*$O37=0,"未入力",VLOOKUP(Q37,非表示頁!$R$4:$T$15,3,0)*$O37)</f>
        <v>#N/A</v>
      </c>
      <c r="AF37" s="104" t="e">
        <f>IF(VLOOKUP(S37,非表示頁!$I$2:$L$7,3,0)*$T37+IFERROR(VLOOKUP(U37,非表示頁!$I$2:$L$7,3,0)*V37,0)+IFERROR(VLOOKUP(W37,非表示頁!$I$2:$L$7,3,0)*X37,0)=0,"未入力",VLOOKUP(S37,非表示頁!$I$2:$L$7,3,0)*$T37+IFERROR(VLOOKUP(U37,非表示頁!$I$2:$L$7,3,0)*V37,0)+IFERROR(VLOOKUP(W37,非表示頁!$I$2:$L$7,3,0)*X37,0))</f>
        <v>#N/A</v>
      </c>
      <c r="AG37" s="105" t="e">
        <f>IF((AC37+AD37+AE37+AF37)*VLOOKUP(R37,非表示頁!$D$2:$G$26,4,0)&lt;=150,(AC37+AD37+AE37+AF37)*VLOOKUP(R37,非表示頁!$D$2:$G$26,4,0),"充填量オーバー")</f>
        <v>#N/A</v>
      </c>
      <c r="AH37" s="100" t="str">
        <f t="shared" si="12"/>
        <v>情報不足</v>
      </c>
      <c r="AI37" s="193" t="str">
        <f t="shared" si="9"/>
        <v>情報不足</v>
      </c>
      <c r="AJ37" s="106" t="str">
        <f t="shared" si="13"/>
        <v>情報不足</v>
      </c>
      <c r="AK37" s="248"/>
      <c r="AL37" s="196" t="str">
        <f t="shared" si="7"/>
        <v>未入力</v>
      </c>
      <c r="AM37" s="107" t="str">
        <f t="shared" si="8"/>
        <v>実総冷媒量未入力</v>
      </c>
    </row>
    <row r="38" spans="2:39" x14ac:dyDescent="0.7">
      <c r="B38" s="208">
        <v>17</v>
      </c>
      <c r="C38" s="234"/>
      <c r="D38" s="235"/>
      <c r="E38" s="234"/>
      <c r="F38" s="236"/>
      <c r="G38" s="21" t="str">
        <f t="shared" si="2"/>
        <v>UC未選択</v>
      </c>
      <c r="H38" s="115"/>
      <c r="I38" s="115"/>
      <c r="J38" s="236"/>
      <c r="K38" s="21" t="str">
        <f t="shared" si="3"/>
        <v>⑤選択ください</v>
      </c>
      <c r="L38" s="94" t="str">
        <f t="shared" si="10"/>
        <v>条件未入力</v>
      </c>
      <c r="M38" s="100" t="str">
        <f t="shared" si="11"/>
        <v>条件未入力</v>
      </c>
      <c r="N38" s="94" t="str">
        <f>IFERROR(VLOOKUP(R38,非表示頁!$D$2:$G$26,3,0),"冷凍機未選択")</f>
        <v>冷凍機未選択</v>
      </c>
      <c r="O38" s="237"/>
      <c r="P38" s="101"/>
      <c r="Q38" s="101"/>
      <c r="R38" s="102"/>
      <c r="S38" s="102"/>
      <c r="T38" s="244"/>
      <c r="U38" s="102"/>
      <c r="V38" s="243"/>
      <c r="W38" s="102"/>
      <c r="X38" s="244"/>
      <c r="Y38" s="103">
        <f>IFERROR(VLOOKUP(S38,非表示頁!$I$2:$L$7,4,0),0)</f>
        <v>0</v>
      </c>
      <c r="Z38" s="103">
        <f>IFERROR(VLOOKUP(U38,非表示頁!$I$2:$L$23,4,0),0)</f>
        <v>0</v>
      </c>
      <c r="AA38" s="103">
        <f>IFERROR(VLOOKUP(W38,非表示頁!$I$2:$L$23,4,0),0)</f>
        <v>0</v>
      </c>
      <c r="AB38" s="103">
        <f t="shared" si="4"/>
        <v>0</v>
      </c>
      <c r="AC38" s="104" t="e">
        <f>IF(VLOOKUP(R38,非表示頁!$D$2:$G$10,2,0)=0,"未入力",VLOOKUP(R38,非表示頁!$D$2:$G$10,2,0))</f>
        <v>#N/A</v>
      </c>
      <c r="AD38" s="104" t="e">
        <f>IF(VLOOKUP(P38,非表示頁!$N$4:$P$8,3,0)*$O38=0,"未入力",VLOOKUP(P38,非表示頁!$N$4:$P$8,3,0)*$O38)</f>
        <v>#N/A</v>
      </c>
      <c r="AE38" s="121" t="e">
        <f>IF(VLOOKUP(Q38,非表示頁!$R$4:$T$15,3,0)*$O38=0,"未入力",VLOOKUP(Q38,非表示頁!$R$4:$T$15,3,0)*$O38)</f>
        <v>#N/A</v>
      </c>
      <c r="AF38" s="104" t="e">
        <f>IF(VLOOKUP(S38,非表示頁!$I$2:$L$7,3,0)*$T38+IFERROR(VLOOKUP(U38,非表示頁!$I$2:$L$7,3,0)*V38,0)+IFERROR(VLOOKUP(W38,非表示頁!$I$2:$L$7,3,0)*X38,0)=0,"未入力",VLOOKUP(S38,非表示頁!$I$2:$L$7,3,0)*$T38+IFERROR(VLOOKUP(U38,非表示頁!$I$2:$L$7,3,0)*V38,0)+IFERROR(VLOOKUP(W38,非表示頁!$I$2:$L$7,3,0)*X38,0))</f>
        <v>#N/A</v>
      </c>
      <c r="AG38" s="105" t="e">
        <f>IF((AC38+AD38+AE38+AF38)*VLOOKUP(R38,非表示頁!$D$2:$G$26,4,0)&lt;=150,(AC38+AD38+AE38+AF38)*VLOOKUP(R38,非表示頁!$D$2:$G$26,4,0),"充填量オーバー")</f>
        <v>#N/A</v>
      </c>
      <c r="AH38" s="100" t="str">
        <f t="shared" si="12"/>
        <v>情報不足</v>
      </c>
      <c r="AI38" s="193" t="str">
        <f t="shared" si="9"/>
        <v>情報不足</v>
      </c>
      <c r="AJ38" s="106" t="str">
        <f t="shared" si="13"/>
        <v>情報不足</v>
      </c>
      <c r="AK38" s="248"/>
      <c r="AL38" s="196" t="str">
        <f t="shared" si="7"/>
        <v>未入力</v>
      </c>
      <c r="AM38" s="107" t="str">
        <f t="shared" si="8"/>
        <v>実総冷媒量未入力</v>
      </c>
    </row>
    <row r="39" spans="2:39" x14ac:dyDescent="0.7">
      <c r="B39" s="208">
        <v>18</v>
      </c>
      <c r="C39" s="234"/>
      <c r="D39" s="235"/>
      <c r="E39" s="234"/>
      <c r="F39" s="236"/>
      <c r="G39" s="21" t="str">
        <f t="shared" si="2"/>
        <v>UC未選択</v>
      </c>
      <c r="H39" s="115"/>
      <c r="I39" s="115"/>
      <c r="J39" s="236"/>
      <c r="K39" s="21" t="str">
        <f t="shared" si="3"/>
        <v>⑤選択ください</v>
      </c>
      <c r="L39" s="94" t="str">
        <f t="shared" si="10"/>
        <v>条件未入力</v>
      </c>
      <c r="M39" s="100" t="str">
        <f t="shared" si="11"/>
        <v>条件未入力</v>
      </c>
      <c r="N39" s="94" t="str">
        <f>IFERROR(VLOOKUP(R39,非表示頁!$D$2:$G$26,3,0),"冷凍機未選択")</f>
        <v>冷凍機未選択</v>
      </c>
      <c r="O39" s="237"/>
      <c r="P39" s="101"/>
      <c r="Q39" s="101"/>
      <c r="R39" s="102"/>
      <c r="S39" s="102"/>
      <c r="T39" s="244"/>
      <c r="U39" s="102"/>
      <c r="V39" s="243"/>
      <c r="W39" s="102"/>
      <c r="X39" s="244"/>
      <c r="Y39" s="103">
        <f>IFERROR(VLOOKUP(S39,非表示頁!$I$2:$L$7,4,0),0)</f>
        <v>0</v>
      </c>
      <c r="Z39" s="103">
        <f>IFERROR(VLOOKUP(U39,非表示頁!$I$2:$L$23,4,0),0)</f>
        <v>0</v>
      </c>
      <c r="AA39" s="103">
        <f>IFERROR(VLOOKUP(W39,非表示頁!$I$2:$L$23,4,0),0)</f>
        <v>0</v>
      </c>
      <c r="AB39" s="103">
        <f t="shared" si="4"/>
        <v>0</v>
      </c>
      <c r="AC39" s="104" t="e">
        <f>IF(VLOOKUP(R39,非表示頁!$D$2:$G$10,2,0)=0,"未入力",VLOOKUP(R39,非表示頁!$D$2:$G$10,2,0))</f>
        <v>#N/A</v>
      </c>
      <c r="AD39" s="104" t="e">
        <f>IF(VLOOKUP(P39,非表示頁!$N$4:$P$8,3,0)*$O39=0,"未入力",VLOOKUP(P39,非表示頁!$N$4:$P$8,3,0)*$O39)</f>
        <v>#N/A</v>
      </c>
      <c r="AE39" s="121" t="e">
        <f>IF(VLOOKUP(Q39,非表示頁!$R$4:$T$15,3,0)*$O39=0,"未入力",VLOOKUP(Q39,非表示頁!$R$4:$T$15,3,0)*$O39)</f>
        <v>#N/A</v>
      </c>
      <c r="AF39" s="104" t="e">
        <f>IF(VLOOKUP(S39,非表示頁!$I$2:$L$7,3,0)*$T39+IFERROR(VLOOKUP(U39,非表示頁!$I$2:$L$7,3,0)*V39,0)+IFERROR(VLOOKUP(W39,非表示頁!$I$2:$L$7,3,0)*X39,0)=0,"未入力",VLOOKUP(S39,非表示頁!$I$2:$L$7,3,0)*$T39+IFERROR(VLOOKUP(U39,非表示頁!$I$2:$L$7,3,0)*V39,0)+IFERROR(VLOOKUP(W39,非表示頁!$I$2:$L$7,3,0)*X39,0))</f>
        <v>#N/A</v>
      </c>
      <c r="AG39" s="105" t="e">
        <f>IF((AC39+AD39+AE39+AF39)*VLOOKUP(R39,非表示頁!$D$2:$G$26,4,0)&lt;=150,(AC39+AD39+AE39+AF39)*VLOOKUP(R39,非表示頁!$D$2:$G$26,4,0),"充填量オーバー")</f>
        <v>#N/A</v>
      </c>
      <c r="AH39" s="100" t="str">
        <f t="shared" si="12"/>
        <v>情報不足</v>
      </c>
      <c r="AI39" s="193" t="str">
        <f t="shared" si="9"/>
        <v>情報不足</v>
      </c>
      <c r="AJ39" s="106" t="str">
        <f t="shared" si="13"/>
        <v>情報不足</v>
      </c>
      <c r="AK39" s="248"/>
      <c r="AL39" s="196" t="str">
        <f t="shared" si="7"/>
        <v>未入力</v>
      </c>
      <c r="AM39" s="107" t="str">
        <f t="shared" si="8"/>
        <v>実総冷媒量未入力</v>
      </c>
    </row>
    <row r="40" spans="2:39" x14ac:dyDescent="0.7">
      <c r="B40" s="208">
        <v>19</v>
      </c>
      <c r="C40" s="234"/>
      <c r="D40" s="235"/>
      <c r="E40" s="234"/>
      <c r="F40" s="236"/>
      <c r="G40" s="21" t="str">
        <f t="shared" si="2"/>
        <v>UC未選択</v>
      </c>
      <c r="H40" s="115"/>
      <c r="I40" s="115"/>
      <c r="J40" s="236"/>
      <c r="K40" s="21" t="str">
        <f t="shared" si="3"/>
        <v>⑤選択ください</v>
      </c>
      <c r="L40" s="94" t="str">
        <f t="shared" si="10"/>
        <v>条件未入力</v>
      </c>
      <c r="M40" s="100" t="str">
        <f t="shared" si="11"/>
        <v>条件未入力</v>
      </c>
      <c r="N40" s="94" t="str">
        <f>IFERROR(VLOOKUP(R40,非表示頁!$D$2:$G$26,3,0),"冷凍機未選択")</f>
        <v>冷凍機未選択</v>
      </c>
      <c r="O40" s="237"/>
      <c r="P40" s="101"/>
      <c r="Q40" s="101"/>
      <c r="R40" s="102"/>
      <c r="S40" s="102"/>
      <c r="T40" s="244"/>
      <c r="U40" s="102"/>
      <c r="V40" s="243"/>
      <c r="W40" s="102"/>
      <c r="X40" s="244"/>
      <c r="Y40" s="103">
        <f>IFERROR(VLOOKUP(S40,非表示頁!$I$2:$L$7,4,0),0)</f>
        <v>0</v>
      </c>
      <c r="Z40" s="103">
        <f>IFERROR(VLOOKUP(U40,非表示頁!$I$2:$L$23,4,0),0)</f>
        <v>0</v>
      </c>
      <c r="AA40" s="103">
        <f>IFERROR(VLOOKUP(W40,非表示頁!$I$2:$L$23,4,0),0)</f>
        <v>0</v>
      </c>
      <c r="AB40" s="103">
        <f t="shared" si="4"/>
        <v>0</v>
      </c>
      <c r="AC40" s="104" t="e">
        <f>IF(VLOOKUP(R40,非表示頁!$D$2:$G$10,2,0)=0,"未入力",VLOOKUP(R40,非表示頁!$D$2:$G$10,2,0))</f>
        <v>#N/A</v>
      </c>
      <c r="AD40" s="104" t="e">
        <f>IF(VLOOKUP(P40,非表示頁!$N$4:$P$8,3,0)*$O40=0,"未入力",VLOOKUP(P40,非表示頁!$N$4:$P$8,3,0)*$O40)</f>
        <v>#N/A</v>
      </c>
      <c r="AE40" s="121" t="e">
        <f>IF(VLOOKUP(Q40,非表示頁!$R$4:$T$15,3,0)*$O40=0,"未入力",VLOOKUP(Q40,非表示頁!$R$4:$T$15,3,0)*$O40)</f>
        <v>#N/A</v>
      </c>
      <c r="AF40" s="104" t="e">
        <f>IF(VLOOKUP(S40,非表示頁!$I$2:$L$7,3,0)*$T40+IFERROR(VLOOKUP(U40,非表示頁!$I$2:$L$7,3,0)*V40,0)+IFERROR(VLOOKUP(W40,非表示頁!$I$2:$L$7,3,0)*X40,0)=0,"未入力",VLOOKUP(S40,非表示頁!$I$2:$L$7,3,0)*$T40+IFERROR(VLOOKUP(U40,非表示頁!$I$2:$L$7,3,0)*V40,0)+IFERROR(VLOOKUP(W40,非表示頁!$I$2:$L$7,3,0)*X40,0))</f>
        <v>#N/A</v>
      </c>
      <c r="AG40" s="105" t="e">
        <f>IF((AC40+AD40+AE40+AF40)*VLOOKUP(R40,非表示頁!$D$2:$G$26,4,0)&lt;=150,(AC40+AD40+AE40+AF40)*VLOOKUP(R40,非表示頁!$D$2:$G$26,4,0),"充填量オーバー")</f>
        <v>#N/A</v>
      </c>
      <c r="AH40" s="100" t="str">
        <f t="shared" si="12"/>
        <v>情報不足</v>
      </c>
      <c r="AI40" s="193" t="str">
        <f t="shared" si="9"/>
        <v>情報不足</v>
      </c>
      <c r="AJ40" s="106" t="str">
        <f t="shared" si="13"/>
        <v>情報不足</v>
      </c>
      <c r="AK40" s="248"/>
      <c r="AL40" s="196" t="str">
        <f t="shared" si="7"/>
        <v>未入力</v>
      </c>
      <c r="AM40" s="107" t="str">
        <f t="shared" si="8"/>
        <v>実総冷媒量未入力</v>
      </c>
    </row>
    <row r="41" spans="2:39" x14ac:dyDescent="0.7">
      <c r="B41" s="208">
        <v>20</v>
      </c>
      <c r="C41" s="234"/>
      <c r="D41" s="235"/>
      <c r="E41" s="234"/>
      <c r="F41" s="236"/>
      <c r="G41" s="21" t="str">
        <f t="shared" si="2"/>
        <v>UC未選択</v>
      </c>
      <c r="H41" s="115"/>
      <c r="I41" s="115"/>
      <c r="J41" s="236"/>
      <c r="K41" s="21" t="str">
        <f t="shared" si="3"/>
        <v>⑤選択ください</v>
      </c>
      <c r="L41" s="94" t="str">
        <f t="shared" si="10"/>
        <v>条件未入力</v>
      </c>
      <c r="M41" s="100" t="str">
        <f t="shared" si="11"/>
        <v>条件未入力</v>
      </c>
      <c r="N41" s="94" t="str">
        <f>IFERROR(VLOOKUP(R41,非表示頁!$D$2:$G$26,3,0),"冷凍機未選択")</f>
        <v>冷凍機未選択</v>
      </c>
      <c r="O41" s="237"/>
      <c r="P41" s="101"/>
      <c r="Q41" s="101"/>
      <c r="R41" s="102"/>
      <c r="S41" s="102"/>
      <c r="T41" s="244"/>
      <c r="U41" s="102"/>
      <c r="V41" s="243"/>
      <c r="W41" s="102"/>
      <c r="X41" s="244"/>
      <c r="Y41" s="103">
        <f>IFERROR(VLOOKUP(S41,非表示頁!$I$2:$L$7,4,0),0)</f>
        <v>0</v>
      </c>
      <c r="Z41" s="103">
        <f>IFERROR(VLOOKUP(U41,非表示頁!$I$2:$L$23,4,0),0)</f>
        <v>0</v>
      </c>
      <c r="AA41" s="103">
        <f>IFERROR(VLOOKUP(W41,非表示頁!$I$2:$L$23,4,0),0)</f>
        <v>0</v>
      </c>
      <c r="AB41" s="103">
        <f t="shared" si="4"/>
        <v>0</v>
      </c>
      <c r="AC41" s="104" t="e">
        <f>IF(VLOOKUP(R41,非表示頁!$D$2:$G$10,2,0)=0,"未入力",VLOOKUP(R41,非表示頁!$D$2:$G$10,2,0))</f>
        <v>#N/A</v>
      </c>
      <c r="AD41" s="104" t="e">
        <f>IF(VLOOKUP(P41,非表示頁!$N$4:$P$8,3,0)*$O41=0,"未入力",VLOOKUP(P41,非表示頁!$N$4:$P$8,3,0)*$O41)</f>
        <v>#N/A</v>
      </c>
      <c r="AE41" s="121" t="e">
        <f>IF(VLOOKUP(Q41,非表示頁!$R$4:$T$15,3,0)*$O41=0,"未入力",VLOOKUP(Q41,非表示頁!$R$4:$T$15,3,0)*$O41)</f>
        <v>#N/A</v>
      </c>
      <c r="AF41" s="104" t="e">
        <f>IF(VLOOKUP(S41,非表示頁!$I$2:$L$7,3,0)*$T41+IFERROR(VLOOKUP(U41,非表示頁!$I$2:$L$7,3,0)*V41,0)+IFERROR(VLOOKUP(W41,非表示頁!$I$2:$L$7,3,0)*X41,0)=0,"未入力",VLOOKUP(S41,非表示頁!$I$2:$L$7,3,0)*$T41+IFERROR(VLOOKUP(U41,非表示頁!$I$2:$L$7,3,0)*V41,0)+IFERROR(VLOOKUP(W41,非表示頁!$I$2:$L$7,3,0)*X41,0))</f>
        <v>#N/A</v>
      </c>
      <c r="AG41" s="105" t="e">
        <f>IF((AC41+AD41+AE41+AF41)*VLOOKUP(R41,非表示頁!$D$2:$G$26,4,0)&lt;=150,(AC41+AD41+AE41+AF41)*VLOOKUP(R41,非表示頁!$D$2:$G$26,4,0),"充填量オーバー")</f>
        <v>#N/A</v>
      </c>
      <c r="AH41" s="100" t="str">
        <f t="shared" si="12"/>
        <v>情報不足</v>
      </c>
      <c r="AI41" s="193" t="str">
        <f t="shared" si="9"/>
        <v>情報不足</v>
      </c>
      <c r="AJ41" s="106" t="str">
        <f t="shared" si="13"/>
        <v>情報不足</v>
      </c>
      <c r="AK41" s="248"/>
      <c r="AL41" s="196" t="str">
        <f t="shared" si="7"/>
        <v>未入力</v>
      </c>
      <c r="AM41" s="107" t="str">
        <f t="shared" si="8"/>
        <v>実総冷媒量未入力</v>
      </c>
    </row>
    <row r="42" spans="2:39" x14ac:dyDescent="0.7">
      <c r="B42" s="208">
        <v>21</v>
      </c>
      <c r="C42" s="234"/>
      <c r="D42" s="235"/>
      <c r="E42" s="234"/>
      <c r="F42" s="236"/>
      <c r="G42" s="21" t="str">
        <f t="shared" si="2"/>
        <v>UC未選択</v>
      </c>
      <c r="H42" s="115"/>
      <c r="I42" s="115"/>
      <c r="J42" s="236"/>
      <c r="K42" s="21" t="str">
        <f t="shared" si="3"/>
        <v>⑤選択ください</v>
      </c>
      <c r="L42" s="94" t="str">
        <f t="shared" si="10"/>
        <v>条件未入力</v>
      </c>
      <c r="M42" s="100" t="str">
        <f t="shared" si="11"/>
        <v>条件未入力</v>
      </c>
      <c r="N42" s="94" t="str">
        <f>IFERROR(VLOOKUP(R42,非表示頁!$D$2:$G$26,3,0),"冷凍機未選択")</f>
        <v>冷凍機未選択</v>
      </c>
      <c r="O42" s="237"/>
      <c r="P42" s="101"/>
      <c r="Q42" s="101"/>
      <c r="R42" s="102"/>
      <c r="S42" s="102"/>
      <c r="T42" s="244"/>
      <c r="U42" s="102"/>
      <c r="V42" s="243"/>
      <c r="W42" s="102"/>
      <c r="X42" s="244"/>
      <c r="Y42" s="103">
        <f>IFERROR(VLOOKUP(S42,非表示頁!$I$2:$L$7,4,0),0)</f>
        <v>0</v>
      </c>
      <c r="Z42" s="103">
        <f>IFERROR(VLOOKUP(U42,非表示頁!$I$2:$L$23,4,0),0)</f>
        <v>0</v>
      </c>
      <c r="AA42" s="103">
        <f>IFERROR(VLOOKUP(W42,非表示頁!$I$2:$L$23,4,0),0)</f>
        <v>0</v>
      </c>
      <c r="AB42" s="103">
        <f t="shared" si="4"/>
        <v>0</v>
      </c>
      <c r="AC42" s="104" t="e">
        <f>IF(VLOOKUP(R42,非表示頁!$D$2:$G$10,2,0)=0,"未入力",VLOOKUP(R42,非表示頁!$D$2:$G$10,2,0))</f>
        <v>#N/A</v>
      </c>
      <c r="AD42" s="104" t="e">
        <f>IF(VLOOKUP(P42,非表示頁!$N$4:$P$8,3,0)*$O42=0,"未入力",VLOOKUP(P42,非表示頁!$N$4:$P$8,3,0)*$O42)</f>
        <v>#N/A</v>
      </c>
      <c r="AE42" s="121" t="e">
        <f>IF(VLOOKUP(Q42,非表示頁!$R$4:$T$15,3,0)*$O42=0,"未入力",VLOOKUP(Q42,非表示頁!$R$4:$T$15,3,0)*$O42)</f>
        <v>#N/A</v>
      </c>
      <c r="AF42" s="104" t="e">
        <f>IF(VLOOKUP(S42,非表示頁!$I$2:$L$7,3,0)*$T42+IFERROR(VLOOKUP(U42,非表示頁!$I$2:$L$7,3,0)*V42,0)+IFERROR(VLOOKUP(W42,非表示頁!$I$2:$L$7,3,0)*X42,0)=0,"未入力",VLOOKUP(S42,非表示頁!$I$2:$L$7,3,0)*$T42+IFERROR(VLOOKUP(U42,非表示頁!$I$2:$L$7,3,0)*V42,0)+IFERROR(VLOOKUP(W42,非表示頁!$I$2:$L$7,3,0)*X42,0))</f>
        <v>#N/A</v>
      </c>
      <c r="AG42" s="105" t="e">
        <f>IF((AC42+AD42+AE42+AF42)*VLOOKUP(R42,非表示頁!$D$2:$G$26,4,0)&lt;=150,(AC42+AD42+AE42+AF42)*VLOOKUP(R42,非表示頁!$D$2:$G$26,4,0),"充填量オーバー")</f>
        <v>#N/A</v>
      </c>
      <c r="AH42" s="100" t="str">
        <f t="shared" si="12"/>
        <v>情報不足</v>
      </c>
      <c r="AI42" s="193" t="str">
        <f t="shared" si="9"/>
        <v>情報不足</v>
      </c>
      <c r="AJ42" s="106" t="str">
        <f t="shared" si="13"/>
        <v>情報不足</v>
      </c>
      <c r="AK42" s="248"/>
      <c r="AL42" s="196" t="str">
        <f t="shared" si="7"/>
        <v>未入力</v>
      </c>
      <c r="AM42" s="107" t="str">
        <f t="shared" si="8"/>
        <v>実総冷媒量未入力</v>
      </c>
    </row>
    <row r="43" spans="2:39" x14ac:dyDescent="0.7">
      <c r="B43" s="208">
        <v>22</v>
      </c>
      <c r="C43" s="234"/>
      <c r="D43" s="235"/>
      <c r="E43" s="234"/>
      <c r="F43" s="236"/>
      <c r="G43" s="21" t="str">
        <f t="shared" si="2"/>
        <v>UC未選択</v>
      </c>
      <c r="H43" s="115"/>
      <c r="I43" s="115"/>
      <c r="J43" s="236"/>
      <c r="K43" s="21" t="str">
        <f t="shared" si="3"/>
        <v>⑤選択ください</v>
      </c>
      <c r="L43" s="94" t="str">
        <f t="shared" si="10"/>
        <v>条件未入力</v>
      </c>
      <c r="M43" s="100" t="str">
        <f t="shared" si="11"/>
        <v>条件未入力</v>
      </c>
      <c r="N43" s="94" t="str">
        <f>IFERROR(VLOOKUP(R43,非表示頁!$D$2:$G$26,3,0),"冷凍機未選択")</f>
        <v>冷凍機未選択</v>
      </c>
      <c r="O43" s="237"/>
      <c r="P43" s="101"/>
      <c r="Q43" s="101"/>
      <c r="R43" s="102"/>
      <c r="S43" s="102"/>
      <c r="T43" s="244"/>
      <c r="U43" s="102"/>
      <c r="V43" s="243"/>
      <c r="W43" s="102"/>
      <c r="X43" s="244"/>
      <c r="Y43" s="103">
        <f>IFERROR(VLOOKUP(S43,非表示頁!$I$2:$L$7,4,0),0)</f>
        <v>0</v>
      </c>
      <c r="Z43" s="103">
        <f>IFERROR(VLOOKUP(U43,非表示頁!$I$2:$L$23,4,0),0)</f>
        <v>0</v>
      </c>
      <c r="AA43" s="103">
        <f>IFERROR(VLOOKUP(W43,非表示頁!$I$2:$L$23,4,0),0)</f>
        <v>0</v>
      </c>
      <c r="AB43" s="103">
        <f t="shared" si="4"/>
        <v>0</v>
      </c>
      <c r="AC43" s="104" t="e">
        <f>IF(VLOOKUP(R43,非表示頁!$D$2:$G$10,2,0)=0,"未入力",VLOOKUP(R43,非表示頁!$D$2:$G$10,2,0))</f>
        <v>#N/A</v>
      </c>
      <c r="AD43" s="104" t="e">
        <f>IF(VLOOKUP(P43,非表示頁!$N$4:$P$8,3,0)*$O43=0,"未入力",VLOOKUP(P43,非表示頁!$N$4:$P$8,3,0)*$O43)</f>
        <v>#N/A</v>
      </c>
      <c r="AE43" s="121" t="e">
        <f>IF(VLOOKUP(Q43,非表示頁!$R$4:$T$15,3,0)*$O43=0,"未入力",VLOOKUP(Q43,非表示頁!$R$4:$T$15,3,0)*$O43)</f>
        <v>#N/A</v>
      </c>
      <c r="AF43" s="104" t="e">
        <f>IF(VLOOKUP(S43,非表示頁!$I$2:$L$7,3,0)*$T43+IFERROR(VLOOKUP(U43,非表示頁!$I$2:$L$7,3,0)*V43,0)+IFERROR(VLOOKUP(W43,非表示頁!$I$2:$L$7,3,0)*X43,0)=0,"未入力",VLOOKUP(S43,非表示頁!$I$2:$L$7,3,0)*$T43+IFERROR(VLOOKUP(U43,非表示頁!$I$2:$L$7,3,0)*V43,0)+IFERROR(VLOOKUP(W43,非表示頁!$I$2:$L$7,3,0)*X43,0))</f>
        <v>#N/A</v>
      </c>
      <c r="AG43" s="105" t="e">
        <f>IF((AC43+AD43+AE43+AF43)*VLOOKUP(R43,非表示頁!$D$2:$G$26,4,0)&lt;=150,(AC43+AD43+AE43+AF43)*VLOOKUP(R43,非表示頁!$D$2:$G$26,4,0),"充填量オーバー")</f>
        <v>#N/A</v>
      </c>
      <c r="AH43" s="100" t="str">
        <f t="shared" si="12"/>
        <v>情報不足</v>
      </c>
      <c r="AI43" s="193" t="str">
        <f t="shared" si="9"/>
        <v>情報不足</v>
      </c>
      <c r="AJ43" s="106" t="str">
        <f t="shared" si="13"/>
        <v>情報不足</v>
      </c>
      <c r="AK43" s="248"/>
      <c r="AL43" s="196" t="str">
        <f t="shared" si="7"/>
        <v>未入力</v>
      </c>
      <c r="AM43" s="107" t="str">
        <f t="shared" si="8"/>
        <v>実総冷媒量未入力</v>
      </c>
    </row>
    <row r="44" spans="2:39" x14ac:dyDescent="0.7">
      <c r="B44" s="208">
        <v>23</v>
      </c>
      <c r="C44" s="234"/>
      <c r="D44" s="235"/>
      <c r="E44" s="234"/>
      <c r="F44" s="236"/>
      <c r="G44" s="21" t="str">
        <f t="shared" si="2"/>
        <v>UC未選択</v>
      </c>
      <c r="H44" s="115"/>
      <c r="I44" s="115"/>
      <c r="J44" s="236"/>
      <c r="K44" s="21" t="str">
        <f t="shared" si="3"/>
        <v>⑤選択ください</v>
      </c>
      <c r="L44" s="94" t="str">
        <f t="shared" si="10"/>
        <v>条件未入力</v>
      </c>
      <c r="M44" s="100" t="str">
        <f t="shared" si="11"/>
        <v>条件未入力</v>
      </c>
      <c r="N44" s="94" t="str">
        <f>IFERROR(VLOOKUP(R44,非表示頁!$D$2:$G$26,3,0),"冷凍機未選択")</f>
        <v>冷凍機未選択</v>
      </c>
      <c r="O44" s="237"/>
      <c r="P44" s="101"/>
      <c r="Q44" s="101"/>
      <c r="R44" s="102"/>
      <c r="S44" s="102"/>
      <c r="T44" s="244"/>
      <c r="U44" s="102"/>
      <c r="V44" s="243"/>
      <c r="W44" s="102"/>
      <c r="X44" s="244"/>
      <c r="Y44" s="103">
        <f>IFERROR(VLOOKUP(S44,非表示頁!$I$2:$L$7,4,0),0)</f>
        <v>0</v>
      </c>
      <c r="Z44" s="103">
        <f>IFERROR(VLOOKUP(U44,非表示頁!$I$2:$L$23,4,0),0)</f>
        <v>0</v>
      </c>
      <c r="AA44" s="103">
        <f>IFERROR(VLOOKUP(W44,非表示頁!$I$2:$L$23,4,0),0)</f>
        <v>0</v>
      </c>
      <c r="AB44" s="103">
        <f t="shared" si="4"/>
        <v>0</v>
      </c>
      <c r="AC44" s="104" t="e">
        <f>IF(VLOOKUP(R44,非表示頁!$D$2:$G$10,2,0)=0,"未入力",VLOOKUP(R44,非表示頁!$D$2:$G$10,2,0))</f>
        <v>#N/A</v>
      </c>
      <c r="AD44" s="104" t="e">
        <f>IF(VLOOKUP(P44,非表示頁!$N$4:$P$8,3,0)*$O44=0,"未入力",VLOOKUP(P44,非表示頁!$N$4:$P$8,3,0)*$O44)</f>
        <v>#N/A</v>
      </c>
      <c r="AE44" s="121" t="e">
        <f>IF(VLOOKUP(Q44,非表示頁!$R$4:$T$15,3,0)*$O44=0,"未入力",VLOOKUP(Q44,非表示頁!$R$4:$T$15,3,0)*$O44)</f>
        <v>#N/A</v>
      </c>
      <c r="AF44" s="104" t="e">
        <f>IF(VLOOKUP(S44,非表示頁!$I$2:$L$7,3,0)*$T44+IFERROR(VLOOKUP(U44,非表示頁!$I$2:$L$7,3,0)*V44,0)+IFERROR(VLOOKUP(W44,非表示頁!$I$2:$L$7,3,0)*X44,0)=0,"未入力",VLOOKUP(S44,非表示頁!$I$2:$L$7,3,0)*$T44+IFERROR(VLOOKUP(U44,非表示頁!$I$2:$L$7,3,0)*V44,0)+IFERROR(VLOOKUP(W44,非表示頁!$I$2:$L$7,3,0)*X44,0))</f>
        <v>#N/A</v>
      </c>
      <c r="AG44" s="105" t="e">
        <f>IF((AC44+AD44+AE44+AF44)*VLOOKUP(R44,非表示頁!$D$2:$G$26,4,0)&lt;=150,(AC44+AD44+AE44+AF44)*VLOOKUP(R44,非表示頁!$D$2:$G$26,4,0),"充填量オーバー")</f>
        <v>#N/A</v>
      </c>
      <c r="AH44" s="100" t="str">
        <f t="shared" si="12"/>
        <v>情報不足</v>
      </c>
      <c r="AI44" s="193" t="str">
        <f t="shared" si="9"/>
        <v>情報不足</v>
      </c>
      <c r="AJ44" s="106" t="str">
        <f t="shared" si="13"/>
        <v>情報不足</v>
      </c>
      <c r="AK44" s="248"/>
      <c r="AL44" s="196" t="str">
        <f t="shared" si="7"/>
        <v>未入力</v>
      </c>
      <c r="AM44" s="107" t="str">
        <f t="shared" si="8"/>
        <v>実総冷媒量未入力</v>
      </c>
    </row>
    <row r="45" spans="2:39" x14ac:dyDescent="0.7">
      <c r="B45" s="208">
        <v>24</v>
      </c>
      <c r="C45" s="234"/>
      <c r="D45" s="235"/>
      <c r="E45" s="234"/>
      <c r="F45" s="236"/>
      <c r="G45" s="21" t="str">
        <f t="shared" si="2"/>
        <v>UC未選択</v>
      </c>
      <c r="H45" s="115"/>
      <c r="I45" s="115"/>
      <c r="J45" s="236"/>
      <c r="K45" s="21" t="str">
        <f t="shared" si="3"/>
        <v>⑤選択ください</v>
      </c>
      <c r="L45" s="94" t="str">
        <f t="shared" si="10"/>
        <v>条件未入力</v>
      </c>
      <c r="M45" s="100" t="str">
        <f t="shared" si="11"/>
        <v>条件未入力</v>
      </c>
      <c r="N45" s="94" t="str">
        <f>IFERROR(VLOOKUP(R45,非表示頁!$D$2:$G$26,3,0),"冷凍機未選択")</f>
        <v>冷凍機未選択</v>
      </c>
      <c r="O45" s="237"/>
      <c r="P45" s="101"/>
      <c r="Q45" s="101"/>
      <c r="R45" s="102"/>
      <c r="S45" s="102"/>
      <c r="T45" s="244"/>
      <c r="U45" s="102"/>
      <c r="V45" s="243"/>
      <c r="W45" s="102"/>
      <c r="X45" s="244"/>
      <c r="Y45" s="103">
        <f>IFERROR(VLOOKUP(S45,非表示頁!$I$2:$L$7,4,0),0)</f>
        <v>0</v>
      </c>
      <c r="Z45" s="103">
        <f>IFERROR(VLOOKUP(U45,非表示頁!$I$2:$L$23,4,0),0)</f>
        <v>0</v>
      </c>
      <c r="AA45" s="103">
        <f>IFERROR(VLOOKUP(W45,非表示頁!$I$2:$L$23,4,0),0)</f>
        <v>0</v>
      </c>
      <c r="AB45" s="103">
        <f t="shared" si="4"/>
        <v>0</v>
      </c>
      <c r="AC45" s="104" t="e">
        <f>IF(VLOOKUP(R45,非表示頁!$D$2:$G$10,2,0)=0,"未入力",VLOOKUP(R45,非表示頁!$D$2:$G$10,2,0))</f>
        <v>#N/A</v>
      </c>
      <c r="AD45" s="104" t="e">
        <f>IF(VLOOKUP(P45,非表示頁!$N$4:$P$8,3,0)*$O45=0,"未入力",VLOOKUP(P45,非表示頁!$N$4:$P$8,3,0)*$O45)</f>
        <v>#N/A</v>
      </c>
      <c r="AE45" s="121" t="e">
        <f>IF(VLOOKUP(Q45,非表示頁!$R$4:$T$15,3,0)*$O45=0,"未入力",VLOOKUP(Q45,非表示頁!$R$4:$T$15,3,0)*$O45)</f>
        <v>#N/A</v>
      </c>
      <c r="AF45" s="104" t="e">
        <f>IF(VLOOKUP(S45,非表示頁!$I$2:$L$7,3,0)*$T45+IFERROR(VLOOKUP(U45,非表示頁!$I$2:$L$7,3,0)*V45,0)+IFERROR(VLOOKUP(W45,非表示頁!$I$2:$L$7,3,0)*X45,0)=0,"未入力",VLOOKUP(S45,非表示頁!$I$2:$L$7,3,0)*$T45+IFERROR(VLOOKUP(U45,非表示頁!$I$2:$L$7,3,0)*V45,0)+IFERROR(VLOOKUP(W45,非表示頁!$I$2:$L$7,3,0)*X45,0))</f>
        <v>#N/A</v>
      </c>
      <c r="AG45" s="105" t="e">
        <f>IF((AC45+AD45+AE45+AF45)*VLOOKUP(R45,非表示頁!$D$2:$G$26,4,0)&lt;=150,(AC45+AD45+AE45+AF45)*VLOOKUP(R45,非表示頁!$D$2:$G$26,4,0),"充填量オーバー")</f>
        <v>#N/A</v>
      </c>
      <c r="AH45" s="100" t="str">
        <f t="shared" si="12"/>
        <v>情報不足</v>
      </c>
      <c r="AI45" s="193" t="str">
        <f t="shared" si="9"/>
        <v>情報不足</v>
      </c>
      <c r="AJ45" s="106" t="str">
        <f t="shared" si="13"/>
        <v>情報不足</v>
      </c>
      <c r="AK45" s="248"/>
      <c r="AL45" s="196" t="str">
        <f t="shared" si="7"/>
        <v>未入力</v>
      </c>
      <c r="AM45" s="107" t="str">
        <f t="shared" si="8"/>
        <v>実総冷媒量未入力</v>
      </c>
    </row>
    <row r="46" spans="2:39" x14ac:dyDescent="0.7">
      <c r="B46" s="208">
        <v>25</v>
      </c>
      <c r="C46" s="234"/>
      <c r="D46" s="235"/>
      <c r="E46" s="234"/>
      <c r="F46" s="236"/>
      <c r="G46" s="21" t="str">
        <f t="shared" si="2"/>
        <v>UC未選択</v>
      </c>
      <c r="H46" s="115"/>
      <c r="I46" s="115"/>
      <c r="J46" s="236"/>
      <c r="K46" s="21" t="str">
        <f t="shared" si="3"/>
        <v>⑤選択ください</v>
      </c>
      <c r="L46" s="94" t="str">
        <f t="shared" si="10"/>
        <v>条件未入力</v>
      </c>
      <c r="M46" s="100" t="str">
        <f t="shared" si="11"/>
        <v>条件未入力</v>
      </c>
      <c r="N46" s="94" t="str">
        <f>IFERROR(VLOOKUP(R46,非表示頁!$D$2:$G$26,3,0),"冷凍機未選択")</f>
        <v>冷凍機未選択</v>
      </c>
      <c r="O46" s="237"/>
      <c r="P46" s="101"/>
      <c r="Q46" s="101"/>
      <c r="R46" s="102"/>
      <c r="S46" s="102"/>
      <c r="T46" s="244"/>
      <c r="U46" s="102"/>
      <c r="V46" s="243"/>
      <c r="W46" s="102"/>
      <c r="X46" s="244"/>
      <c r="Y46" s="103">
        <f>IFERROR(VLOOKUP(S46,非表示頁!$I$2:$L$7,4,0),0)</f>
        <v>0</v>
      </c>
      <c r="Z46" s="103">
        <f>IFERROR(VLOOKUP(U46,非表示頁!$I$2:$L$23,4,0),0)</f>
        <v>0</v>
      </c>
      <c r="AA46" s="103">
        <f>IFERROR(VLOOKUP(W46,非表示頁!$I$2:$L$23,4,0),0)</f>
        <v>0</v>
      </c>
      <c r="AB46" s="103">
        <f t="shared" si="4"/>
        <v>0</v>
      </c>
      <c r="AC46" s="104" t="e">
        <f>IF(VLOOKUP(R46,非表示頁!$D$2:$G$10,2,0)=0,"未入力",VLOOKUP(R46,非表示頁!$D$2:$G$10,2,0))</f>
        <v>#N/A</v>
      </c>
      <c r="AD46" s="104" t="e">
        <f>IF(VLOOKUP(P46,非表示頁!$N$4:$P$8,3,0)*$O46=0,"未入力",VLOOKUP(P46,非表示頁!$N$4:$P$8,3,0)*$O46)</f>
        <v>#N/A</v>
      </c>
      <c r="AE46" s="121" t="e">
        <f>IF(VLOOKUP(Q46,非表示頁!$R$4:$T$15,3,0)*$O46=0,"未入力",VLOOKUP(Q46,非表示頁!$R$4:$T$15,3,0)*$O46)</f>
        <v>#N/A</v>
      </c>
      <c r="AF46" s="104" t="e">
        <f>IF(VLOOKUP(S46,非表示頁!$I$2:$L$7,3,0)*$T46+IFERROR(VLOOKUP(U46,非表示頁!$I$2:$L$7,3,0)*V46,0)+IFERROR(VLOOKUP(W46,非表示頁!$I$2:$L$7,3,0)*X46,0)=0,"未入力",VLOOKUP(S46,非表示頁!$I$2:$L$7,3,0)*$T46+IFERROR(VLOOKUP(U46,非表示頁!$I$2:$L$7,3,0)*V46,0)+IFERROR(VLOOKUP(W46,非表示頁!$I$2:$L$7,3,0)*X46,0))</f>
        <v>#N/A</v>
      </c>
      <c r="AG46" s="105" t="e">
        <f>IF((AC46+AD46+AE46+AF46)*VLOOKUP(R46,非表示頁!$D$2:$G$26,4,0)&lt;=150,(AC46+AD46+AE46+AF46)*VLOOKUP(R46,非表示頁!$D$2:$G$26,4,0),"充填量オーバー")</f>
        <v>#N/A</v>
      </c>
      <c r="AH46" s="100" t="str">
        <f t="shared" si="12"/>
        <v>情報不足</v>
      </c>
      <c r="AI46" s="193" t="str">
        <f t="shared" si="9"/>
        <v>情報不足</v>
      </c>
      <c r="AJ46" s="106" t="str">
        <f t="shared" si="13"/>
        <v>情報不足</v>
      </c>
      <c r="AK46" s="248"/>
      <c r="AL46" s="196" t="str">
        <f t="shared" si="7"/>
        <v>未入力</v>
      </c>
      <c r="AM46" s="107" t="str">
        <f t="shared" si="8"/>
        <v>実総冷媒量未入力</v>
      </c>
    </row>
    <row r="47" spans="2:39" x14ac:dyDescent="0.7">
      <c r="B47" s="208">
        <v>26</v>
      </c>
      <c r="C47" s="234"/>
      <c r="D47" s="235"/>
      <c r="E47" s="234"/>
      <c r="F47" s="236"/>
      <c r="G47" s="21" t="str">
        <f t="shared" si="2"/>
        <v>UC未選択</v>
      </c>
      <c r="H47" s="115"/>
      <c r="I47" s="115"/>
      <c r="J47" s="236"/>
      <c r="K47" s="21" t="str">
        <f t="shared" si="3"/>
        <v>⑤選択ください</v>
      </c>
      <c r="L47" s="94" t="str">
        <f t="shared" si="10"/>
        <v>条件未入力</v>
      </c>
      <c r="M47" s="100" t="str">
        <f t="shared" si="11"/>
        <v>条件未入力</v>
      </c>
      <c r="N47" s="94" t="str">
        <f>IFERROR(VLOOKUP(R47,非表示頁!$D$2:$G$26,3,0),"冷凍機未選択")</f>
        <v>冷凍機未選択</v>
      </c>
      <c r="O47" s="237"/>
      <c r="P47" s="101"/>
      <c r="Q47" s="101"/>
      <c r="R47" s="102"/>
      <c r="S47" s="102"/>
      <c r="T47" s="244"/>
      <c r="U47" s="102"/>
      <c r="V47" s="243"/>
      <c r="W47" s="102"/>
      <c r="X47" s="244"/>
      <c r="Y47" s="103">
        <f>IFERROR(VLOOKUP(S47,非表示頁!$I$2:$L$7,4,0),0)</f>
        <v>0</v>
      </c>
      <c r="Z47" s="103">
        <f>IFERROR(VLOOKUP(U47,非表示頁!$I$2:$L$23,4,0),0)</f>
        <v>0</v>
      </c>
      <c r="AA47" s="103">
        <f>IFERROR(VLOOKUP(W47,非表示頁!$I$2:$L$23,4,0),0)</f>
        <v>0</v>
      </c>
      <c r="AB47" s="103">
        <f t="shared" si="4"/>
        <v>0</v>
      </c>
      <c r="AC47" s="104" t="e">
        <f>IF(VLOOKUP(R47,非表示頁!$D$2:$G$10,2,0)=0,"未入力",VLOOKUP(R47,非表示頁!$D$2:$G$10,2,0))</f>
        <v>#N/A</v>
      </c>
      <c r="AD47" s="104" t="e">
        <f>IF(VLOOKUP(P47,非表示頁!$N$4:$P$8,3,0)*$O47=0,"未入力",VLOOKUP(P47,非表示頁!$N$4:$P$8,3,0)*$O47)</f>
        <v>#N/A</v>
      </c>
      <c r="AE47" s="121" t="e">
        <f>IF(VLOOKUP(Q47,非表示頁!$R$4:$T$15,3,0)*$O47=0,"未入力",VLOOKUP(Q47,非表示頁!$R$4:$T$15,3,0)*$O47)</f>
        <v>#N/A</v>
      </c>
      <c r="AF47" s="104" t="e">
        <f>IF(VLOOKUP(S47,非表示頁!$I$2:$L$7,3,0)*$T47+IFERROR(VLOOKUP(U47,非表示頁!$I$2:$L$7,3,0)*V47,0)+IFERROR(VLOOKUP(W47,非表示頁!$I$2:$L$7,3,0)*X47,0)=0,"未入力",VLOOKUP(S47,非表示頁!$I$2:$L$7,3,0)*$T47+IFERROR(VLOOKUP(U47,非表示頁!$I$2:$L$7,3,0)*V47,0)+IFERROR(VLOOKUP(W47,非表示頁!$I$2:$L$7,3,0)*X47,0))</f>
        <v>#N/A</v>
      </c>
      <c r="AG47" s="105" t="e">
        <f>IF((AC47+AD47+AE47+AF47)*VLOOKUP(R47,非表示頁!$D$2:$G$26,4,0)&lt;=150,(AC47+AD47+AE47+AF47)*VLOOKUP(R47,非表示頁!$D$2:$G$26,4,0),"充填量オーバー")</f>
        <v>#N/A</v>
      </c>
      <c r="AH47" s="100" t="str">
        <f t="shared" si="12"/>
        <v>情報不足</v>
      </c>
      <c r="AI47" s="193" t="str">
        <f t="shared" si="9"/>
        <v>情報不足</v>
      </c>
      <c r="AJ47" s="106" t="str">
        <f t="shared" si="13"/>
        <v>情報不足</v>
      </c>
      <c r="AK47" s="248"/>
      <c r="AL47" s="196" t="str">
        <f t="shared" si="7"/>
        <v>未入力</v>
      </c>
      <c r="AM47" s="107" t="str">
        <f t="shared" si="8"/>
        <v>実総冷媒量未入力</v>
      </c>
    </row>
    <row r="48" spans="2:39" x14ac:dyDescent="0.7">
      <c r="B48" s="208">
        <v>27</v>
      </c>
      <c r="C48" s="234"/>
      <c r="D48" s="235"/>
      <c r="E48" s="234"/>
      <c r="F48" s="236"/>
      <c r="G48" s="21" t="str">
        <f t="shared" si="2"/>
        <v>UC未選択</v>
      </c>
      <c r="H48" s="115"/>
      <c r="I48" s="115"/>
      <c r="J48" s="236"/>
      <c r="K48" s="21" t="str">
        <f t="shared" si="3"/>
        <v>⑤選択ください</v>
      </c>
      <c r="L48" s="94" t="str">
        <f t="shared" si="10"/>
        <v>条件未入力</v>
      </c>
      <c r="M48" s="100" t="str">
        <f t="shared" si="11"/>
        <v>条件未入力</v>
      </c>
      <c r="N48" s="94" t="str">
        <f>IFERROR(VLOOKUP(R48,非表示頁!$D$2:$G$26,3,0),"冷凍機未選択")</f>
        <v>冷凍機未選択</v>
      </c>
      <c r="O48" s="237"/>
      <c r="P48" s="101"/>
      <c r="Q48" s="101"/>
      <c r="R48" s="102"/>
      <c r="S48" s="102"/>
      <c r="T48" s="244"/>
      <c r="U48" s="102"/>
      <c r="V48" s="243"/>
      <c r="W48" s="102"/>
      <c r="X48" s="244"/>
      <c r="Y48" s="103">
        <f>IFERROR(VLOOKUP(S48,非表示頁!$I$2:$L$7,4,0),0)</f>
        <v>0</v>
      </c>
      <c r="Z48" s="103">
        <f>IFERROR(VLOOKUP(U48,非表示頁!$I$2:$L$23,4,0),0)</f>
        <v>0</v>
      </c>
      <c r="AA48" s="103">
        <f>IFERROR(VLOOKUP(W48,非表示頁!$I$2:$L$23,4,0),0)</f>
        <v>0</v>
      </c>
      <c r="AB48" s="103">
        <f t="shared" si="4"/>
        <v>0</v>
      </c>
      <c r="AC48" s="104" t="e">
        <f>IF(VLOOKUP(R48,非表示頁!$D$2:$G$10,2,0)=0,"未入力",VLOOKUP(R48,非表示頁!$D$2:$G$10,2,0))</f>
        <v>#N/A</v>
      </c>
      <c r="AD48" s="104" t="e">
        <f>IF(VLOOKUP(P48,非表示頁!$N$4:$P$8,3,0)*$O48=0,"未入力",VLOOKUP(P48,非表示頁!$N$4:$P$8,3,0)*$O48)</f>
        <v>#N/A</v>
      </c>
      <c r="AE48" s="121" t="e">
        <f>IF(VLOOKUP(Q48,非表示頁!$R$4:$T$15,3,0)*$O48=0,"未入力",VLOOKUP(Q48,非表示頁!$R$4:$T$15,3,0)*$O48)</f>
        <v>#N/A</v>
      </c>
      <c r="AF48" s="104" t="e">
        <f>IF(VLOOKUP(S48,非表示頁!$I$2:$L$7,3,0)*$T48+IFERROR(VLOOKUP(U48,非表示頁!$I$2:$L$7,3,0)*V48,0)+IFERROR(VLOOKUP(W48,非表示頁!$I$2:$L$7,3,0)*X48,0)=0,"未入力",VLOOKUP(S48,非表示頁!$I$2:$L$7,3,0)*$T48+IFERROR(VLOOKUP(U48,非表示頁!$I$2:$L$7,3,0)*V48,0)+IFERROR(VLOOKUP(W48,非表示頁!$I$2:$L$7,3,0)*X48,0))</f>
        <v>#N/A</v>
      </c>
      <c r="AG48" s="105" t="e">
        <f>IF((AC48+AD48+AE48+AF48)*VLOOKUP(R48,非表示頁!$D$2:$G$26,4,0)&lt;=150,(AC48+AD48+AE48+AF48)*VLOOKUP(R48,非表示頁!$D$2:$G$26,4,0),"充填量オーバー")</f>
        <v>#N/A</v>
      </c>
      <c r="AH48" s="100" t="str">
        <f t="shared" si="12"/>
        <v>情報不足</v>
      </c>
      <c r="AI48" s="193" t="str">
        <f t="shared" si="9"/>
        <v>情報不足</v>
      </c>
      <c r="AJ48" s="106" t="str">
        <f t="shared" si="13"/>
        <v>情報不足</v>
      </c>
      <c r="AK48" s="248"/>
      <c r="AL48" s="196" t="str">
        <f t="shared" si="7"/>
        <v>未入力</v>
      </c>
      <c r="AM48" s="107" t="str">
        <f t="shared" si="8"/>
        <v>実総冷媒量未入力</v>
      </c>
    </row>
    <row r="49" spans="2:39" x14ac:dyDescent="0.7">
      <c r="B49" s="208">
        <v>28</v>
      </c>
      <c r="C49" s="234"/>
      <c r="D49" s="235"/>
      <c r="E49" s="234"/>
      <c r="F49" s="236"/>
      <c r="G49" s="21" t="str">
        <f t="shared" si="2"/>
        <v>UC未選択</v>
      </c>
      <c r="H49" s="115"/>
      <c r="I49" s="115"/>
      <c r="J49" s="236"/>
      <c r="K49" s="21" t="str">
        <f t="shared" si="3"/>
        <v>⑤選択ください</v>
      </c>
      <c r="L49" s="94" t="str">
        <f t="shared" si="10"/>
        <v>条件未入力</v>
      </c>
      <c r="M49" s="100" t="str">
        <f t="shared" si="11"/>
        <v>条件未入力</v>
      </c>
      <c r="N49" s="94" t="str">
        <f>IFERROR(VLOOKUP(R49,非表示頁!$D$2:$G$26,3,0),"冷凍機未選択")</f>
        <v>冷凍機未選択</v>
      </c>
      <c r="O49" s="237"/>
      <c r="P49" s="101"/>
      <c r="Q49" s="101"/>
      <c r="R49" s="102"/>
      <c r="S49" s="102"/>
      <c r="T49" s="244"/>
      <c r="U49" s="102"/>
      <c r="V49" s="243"/>
      <c r="W49" s="102"/>
      <c r="X49" s="244"/>
      <c r="Y49" s="103">
        <f>IFERROR(VLOOKUP(S49,非表示頁!$I$2:$L$7,4,0),0)</f>
        <v>0</v>
      </c>
      <c r="Z49" s="103">
        <f>IFERROR(VLOOKUP(U49,非表示頁!$I$2:$L$23,4,0),0)</f>
        <v>0</v>
      </c>
      <c r="AA49" s="103">
        <f>IFERROR(VLOOKUP(W49,非表示頁!$I$2:$L$23,4,0),0)</f>
        <v>0</v>
      </c>
      <c r="AB49" s="103">
        <f t="shared" si="4"/>
        <v>0</v>
      </c>
      <c r="AC49" s="104" t="e">
        <f>IF(VLOOKUP(R49,非表示頁!$D$2:$G$10,2,0)=0,"未入力",VLOOKUP(R49,非表示頁!$D$2:$G$10,2,0))</f>
        <v>#N/A</v>
      </c>
      <c r="AD49" s="104" t="e">
        <f>IF(VLOOKUP(P49,非表示頁!$N$4:$P$8,3,0)*$O49=0,"未入力",VLOOKUP(P49,非表示頁!$N$4:$P$8,3,0)*$O49)</f>
        <v>#N/A</v>
      </c>
      <c r="AE49" s="121" t="e">
        <f>IF(VLOOKUP(Q49,非表示頁!$R$4:$T$15,3,0)*$O49=0,"未入力",VLOOKUP(Q49,非表示頁!$R$4:$T$15,3,0)*$O49)</f>
        <v>#N/A</v>
      </c>
      <c r="AF49" s="104" t="e">
        <f>IF(VLOOKUP(S49,非表示頁!$I$2:$L$7,3,0)*$T49+IFERROR(VLOOKUP(U49,非表示頁!$I$2:$L$7,3,0)*V49,0)+IFERROR(VLOOKUP(W49,非表示頁!$I$2:$L$7,3,0)*X49,0)=0,"未入力",VLOOKUP(S49,非表示頁!$I$2:$L$7,3,0)*$T49+IFERROR(VLOOKUP(U49,非表示頁!$I$2:$L$7,3,0)*V49,0)+IFERROR(VLOOKUP(W49,非表示頁!$I$2:$L$7,3,0)*X49,0))</f>
        <v>#N/A</v>
      </c>
      <c r="AG49" s="105" t="e">
        <f>IF((AC49+AD49+AE49+AF49)*VLOOKUP(R49,非表示頁!$D$2:$G$26,4,0)&lt;=150,(AC49+AD49+AE49+AF49)*VLOOKUP(R49,非表示頁!$D$2:$G$26,4,0),"充填量オーバー")</f>
        <v>#N/A</v>
      </c>
      <c r="AH49" s="100" t="str">
        <f t="shared" si="12"/>
        <v>情報不足</v>
      </c>
      <c r="AI49" s="193" t="str">
        <f t="shared" si="9"/>
        <v>情報不足</v>
      </c>
      <c r="AJ49" s="106" t="str">
        <f t="shared" si="13"/>
        <v>情報不足</v>
      </c>
      <c r="AK49" s="248"/>
      <c r="AL49" s="196" t="str">
        <f t="shared" si="7"/>
        <v>未入力</v>
      </c>
      <c r="AM49" s="107" t="str">
        <f t="shared" si="8"/>
        <v>実総冷媒量未入力</v>
      </c>
    </row>
    <row r="50" spans="2:39" x14ac:dyDescent="0.7">
      <c r="B50" s="208">
        <v>29</v>
      </c>
      <c r="C50" s="234"/>
      <c r="D50" s="235"/>
      <c r="E50" s="234"/>
      <c r="F50" s="236"/>
      <c r="G50" s="21" t="str">
        <f t="shared" si="2"/>
        <v>UC未選択</v>
      </c>
      <c r="H50" s="115"/>
      <c r="I50" s="115"/>
      <c r="J50" s="236"/>
      <c r="K50" s="21" t="str">
        <f t="shared" si="3"/>
        <v>⑤選択ください</v>
      </c>
      <c r="L50" s="94" t="str">
        <f t="shared" si="10"/>
        <v>条件未入力</v>
      </c>
      <c r="M50" s="100" t="str">
        <f t="shared" si="11"/>
        <v>条件未入力</v>
      </c>
      <c r="N50" s="94" t="str">
        <f>IFERROR(VLOOKUP(R50,非表示頁!$D$2:$G$26,3,0),"冷凍機未選択")</f>
        <v>冷凍機未選択</v>
      </c>
      <c r="O50" s="237"/>
      <c r="P50" s="101"/>
      <c r="Q50" s="101"/>
      <c r="R50" s="102"/>
      <c r="S50" s="102"/>
      <c r="T50" s="244"/>
      <c r="U50" s="102"/>
      <c r="V50" s="243"/>
      <c r="W50" s="102"/>
      <c r="X50" s="244"/>
      <c r="Y50" s="103">
        <f>IFERROR(VLOOKUP(S50,非表示頁!$I$2:$L$7,4,0),0)</f>
        <v>0</v>
      </c>
      <c r="Z50" s="103">
        <f>IFERROR(VLOOKUP(U50,非表示頁!$I$2:$L$23,4,0),0)</f>
        <v>0</v>
      </c>
      <c r="AA50" s="103">
        <f>IFERROR(VLOOKUP(W50,非表示頁!$I$2:$L$23,4,0),0)</f>
        <v>0</v>
      </c>
      <c r="AB50" s="103">
        <f t="shared" si="4"/>
        <v>0</v>
      </c>
      <c r="AC50" s="104" t="e">
        <f>IF(VLOOKUP(R50,非表示頁!$D$2:$G$10,2,0)=0,"未入力",VLOOKUP(R50,非表示頁!$D$2:$G$10,2,0))</f>
        <v>#N/A</v>
      </c>
      <c r="AD50" s="104" t="e">
        <f>IF(VLOOKUP(P50,非表示頁!$N$4:$P$8,3,0)*$O50=0,"未入力",VLOOKUP(P50,非表示頁!$N$4:$P$8,3,0)*$O50)</f>
        <v>#N/A</v>
      </c>
      <c r="AE50" s="121" t="e">
        <f>IF(VLOOKUP(Q50,非表示頁!$R$4:$T$15,3,0)*$O50=0,"未入力",VLOOKUP(Q50,非表示頁!$R$4:$T$15,3,0)*$O50)</f>
        <v>#N/A</v>
      </c>
      <c r="AF50" s="104" t="e">
        <f>IF(VLOOKUP(S50,非表示頁!$I$2:$L$7,3,0)*$T50+IFERROR(VLOOKUP(U50,非表示頁!$I$2:$L$7,3,0)*V50,0)+IFERROR(VLOOKUP(W50,非表示頁!$I$2:$L$7,3,0)*X50,0)=0,"未入力",VLOOKUP(S50,非表示頁!$I$2:$L$7,3,0)*$T50+IFERROR(VLOOKUP(U50,非表示頁!$I$2:$L$7,3,0)*V50,0)+IFERROR(VLOOKUP(W50,非表示頁!$I$2:$L$7,3,0)*X50,0))</f>
        <v>#N/A</v>
      </c>
      <c r="AG50" s="105" t="e">
        <f>IF((AC50+AD50+AE50+AF50)*VLOOKUP(R50,非表示頁!$D$2:$G$26,4,0)&lt;=150,(AC50+AD50+AE50+AF50)*VLOOKUP(R50,非表示頁!$D$2:$G$26,4,0),"充填量オーバー")</f>
        <v>#N/A</v>
      </c>
      <c r="AH50" s="100" t="str">
        <f t="shared" si="12"/>
        <v>情報不足</v>
      </c>
      <c r="AI50" s="193" t="str">
        <f t="shared" si="9"/>
        <v>情報不足</v>
      </c>
      <c r="AJ50" s="106" t="str">
        <f t="shared" si="13"/>
        <v>情報不足</v>
      </c>
      <c r="AK50" s="248"/>
      <c r="AL50" s="196" t="str">
        <f t="shared" si="7"/>
        <v>未入力</v>
      </c>
      <c r="AM50" s="107" t="str">
        <f t="shared" si="8"/>
        <v>実総冷媒量未入力</v>
      </c>
    </row>
    <row r="51" spans="2:39" x14ac:dyDescent="0.7">
      <c r="B51" s="208">
        <v>30</v>
      </c>
      <c r="C51" s="234"/>
      <c r="D51" s="235"/>
      <c r="E51" s="234"/>
      <c r="F51" s="236"/>
      <c r="G51" s="21" t="str">
        <f t="shared" si="2"/>
        <v>UC未選択</v>
      </c>
      <c r="H51" s="115"/>
      <c r="I51" s="115"/>
      <c r="J51" s="236"/>
      <c r="K51" s="21" t="str">
        <f t="shared" si="3"/>
        <v>⑤選択ください</v>
      </c>
      <c r="L51" s="94" t="str">
        <f t="shared" si="10"/>
        <v>条件未入力</v>
      </c>
      <c r="M51" s="100" t="str">
        <f t="shared" si="11"/>
        <v>条件未入力</v>
      </c>
      <c r="N51" s="94" t="str">
        <f>IFERROR(VLOOKUP(R51,非表示頁!$D$2:$G$26,3,0),"冷凍機未選択")</f>
        <v>冷凍機未選択</v>
      </c>
      <c r="O51" s="237"/>
      <c r="P51" s="101"/>
      <c r="Q51" s="101"/>
      <c r="R51" s="102"/>
      <c r="S51" s="102"/>
      <c r="T51" s="244"/>
      <c r="U51" s="102"/>
      <c r="V51" s="243"/>
      <c r="W51" s="102"/>
      <c r="X51" s="244"/>
      <c r="Y51" s="103">
        <f>IFERROR(VLOOKUP(S51,非表示頁!$I$2:$L$7,4,0),0)</f>
        <v>0</v>
      </c>
      <c r="Z51" s="103">
        <f>IFERROR(VLOOKUP(U51,非表示頁!$I$2:$L$23,4,0),0)</f>
        <v>0</v>
      </c>
      <c r="AA51" s="103">
        <f>IFERROR(VLOOKUP(W51,非表示頁!$I$2:$L$23,4,0),0)</f>
        <v>0</v>
      </c>
      <c r="AB51" s="103">
        <f t="shared" si="4"/>
        <v>0</v>
      </c>
      <c r="AC51" s="104" t="e">
        <f>IF(VLOOKUP(R51,非表示頁!$D$2:$G$10,2,0)=0,"未入力",VLOOKUP(R51,非表示頁!$D$2:$G$10,2,0))</f>
        <v>#N/A</v>
      </c>
      <c r="AD51" s="104" t="e">
        <f>IF(VLOOKUP(P51,非表示頁!$N$4:$P$8,3,0)*$O51=0,"未入力",VLOOKUP(P51,非表示頁!$N$4:$P$8,3,0)*$O51)</f>
        <v>#N/A</v>
      </c>
      <c r="AE51" s="121" t="e">
        <f>IF(VLOOKUP(Q51,非表示頁!$R$4:$T$15,3,0)*$O51=0,"未入力",VLOOKUP(Q51,非表示頁!$R$4:$T$15,3,0)*$O51)</f>
        <v>#N/A</v>
      </c>
      <c r="AF51" s="104" t="e">
        <f>IF(VLOOKUP(S51,非表示頁!$I$2:$L$7,3,0)*$T51+IFERROR(VLOOKUP(U51,非表示頁!$I$2:$L$7,3,0)*V51,0)+IFERROR(VLOOKUP(W51,非表示頁!$I$2:$L$7,3,0)*X51,0)=0,"未入力",VLOOKUP(S51,非表示頁!$I$2:$L$7,3,0)*$T51+IFERROR(VLOOKUP(U51,非表示頁!$I$2:$L$7,3,0)*V51,0)+IFERROR(VLOOKUP(W51,非表示頁!$I$2:$L$7,3,0)*X51,0))</f>
        <v>#N/A</v>
      </c>
      <c r="AG51" s="105" t="e">
        <f>IF((AC51+AD51+AE51+AF51)*VLOOKUP(R51,非表示頁!$D$2:$G$26,4,0)&lt;=150,(AC51+AD51+AE51+AF51)*VLOOKUP(R51,非表示頁!$D$2:$G$26,4,0),"充填量オーバー")</f>
        <v>#N/A</v>
      </c>
      <c r="AH51" s="100" t="str">
        <f t="shared" si="12"/>
        <v>情報不足</v>
      </c>
      <c r="AI51" s="193" t="str">
        <f t="shared" si="9"/>
        <v>情報不足</v>
      </c>
      <c r="AJ51" s="106" t="str">
        <f t="shared" si="13"/>
        <v>情報不足</v>
      </c>
      <c r="AK51" s="248"/>
      <c r="AL51" s="196" t="str">
        <f t="shared" si="7"/>
        <v>未入力</v>
      </c>
      <c r="AM51" s="107" t="str">
        <f t="shared" ref="AM51:AM71" si="15">IF(AL51="未入力","実総冷媒量未入力",IF(AK51&gt;150,"Ｒ３２冷媒使用不可",IF(AL51&lt;$I$9,"安全装置不要","安全装置必要")))</f>
        <v>実総冷媒量未入力</v>
      </c>
    </row>
    <row r="52" spans="2:39" x14ac:dyDescent="0.7">
      <c r="B52" s="208">
        <v>31</v>
      </c>
      <c r="C52" s="234"/>
      <c r="D52" s="235"/>
      <c r="E52" s="234"/>
      <c r="F52" s="236"/>
      <c r="G52" s="21" t="str">
        <f t="shared" si="2"/>
        <v>UC未選択</v>
      </c>
      <c r="H52" s="115"/>
      <c r="I52" s="115"/>
      <c r="J52" s="236"/>
      <c r="K52" s="21" t="str">
        <f t="shared" si="3"/>
        <v>⑤選択ください</v>
      </c>
      <c r="L52" s="94" t="str">
        <f t="shared" si="10"/>
        <v>条件未入力</v>
      </c>
      <c r="M52" s="100" t="str">
        <f t="shared" si="11"/>
        <v>条件未入力</v>
      </c>
      <c r="N52" s="94" t="str">
        <f>IFERROR(VLOOKUP(R52,非表示頁!$D$2:$G$26,3,0),"冷凍機未選択")</f>
        <v>冷凍機未選択</v>
      </c>
      <c r="O52" s="237"/>
      <c r="P52" s="101"/>
      <c r="Q52" s="101"/>
      <c r="R52" s="102"/>
      <c r="S52" s="102"/>
      <c r="T52" s="244"/>
      <c r="U52" s="102"/>
      <c r="V52" s="243"/>
      <c r="W52" s="102"/>
      <c r="X52" s="244"/>
      <c r="Y52" s="103">
        <f>IFERROR(VLOOKUP(S52,非表示頁!$I$2:$L$7,4,0),0)</f>
        <v>0</v>
      </c>
      <c r="Z52" s="103">
        <f>IFERROR(VLOOKUP(U52,非表示頁!$I$2:$L$23,4,0),0)</f>
        <v>0</v>
      </c>
      <c r="AA52" s="103">
        <f>IFERROR(VLOOKUP(W52,非表示頁!$I$2:$L$23,4,0),0)</f>
        <v>0</v>
      </c>
      <c r="AB52" s="103">
        <f t="shared" si="4"/>
        <v>0</v>
      </c>
      <c r="AC52" s="104" t="e">
        <f>IF(VLOOKUP(R52,非表示頁!$D$2:$G$10,2,0)=0,"未入力",VLOOKUP(R52,非表示頁!$D$2:$G$10,2,0))</f>
        <v>#N/A</v>
      </c>
      <c r="AD52" s="104" t="e">
        <f>IF(VLOOKUP(P52,非表示頁!$N$4:$P$8,3,0)*$O52=0,"未入力",VLOOKUP(P52,非表示頁!$N$4:$P$8,3,0)*$O52)</f>
        <v>#N/A</v>
      </c>
      <c r="AE52" s="121" t="e">
        <f>IF(VLOOKUP(Q52,非表示頁!$R$4:$T$15,3,0)*$O52=0,"未入力",VLOOKUP(Q52,非表示頁!$R$4:$T$15,3,0)*$O52)</f>
        <v>#N/A</v>
      </c>
      <c r="AF52" s="104" t="e">
        <f>IF(VLOOKUP(S52,非表示頁!$I$2:$L$7,3,0)*$T52+IFERROR(VLOOKUP(U52,非表示頁!$I$2:$L$7,3,0)*V52,0)+IFERROR(VLOOKUP(W52,非表示頁!$I$2:$L$7,3,0)*X52,0)=0,"未入力",VLOOKUP(S52,非表示頁!$I$2:$L$7,3,0)*$T52+IFERROR(VLOOKUP(U52,非表示頁!$I$2:$L$7,3,0)*V52,0)+IFERROR(VLOOKUP(W52,非表示頁!$I$2:$L$7,3,0)*X52,0))</f>
        <v>#N/A</v>
      </c>
      <c r="AG52" s="105" t="e">
        <f>IF((AC52+AD52+AE52+AF52)*VLOOKUP(R52,非表示頁!$D$2:$G$26,4,0)&lt;=150,(AC52+AD52+AE52+AF52)*VLOOKUP(R52,非表示頁!$D$2:$G$26,4,0),"充填量オーバー")</f>
        <v>#N/A</v>
      </c>
      <c r="AH52" s="100" t="str">
        <f t="shared" si="12"/>
        <v>情報不足</v>
      </c>
      <c r="AI52" s="193" t="str">
        <f t="shared" si="9"/>
        <v>情報不足</v>
      </c>
      <c r="AJ52" s="106" t="str">
        <f t="shared" si="13"/>
        <v>情報不足</v>
      </c>
      <c r="AK52" s="248"/>
      <c r="AL52" s="196" t="str">
        <f t="shared" si="7"/>
        <v>未入力</v>
      </c>
      <c r="AM52" s="107" t="str">
        <f t="shared" si="15"/>
        <v>実総冷媒量未入力</v>
      </c>
    </row>
    <row r="53" spans="2:39" x14ac:dyDescent="0.7">
      <c r="B53" s="208">
        <v>32</v>
      </c>
      <c r="C53" s="234"/>
      <c r="D53" s="235"/>
      <c r="E53" s="234"/>
      <c r="F53" s="236"/>
      <c r="G53" s="21" t="str">
        <f t="shared" si="2"/>
        <v>UC未選択</v>
      </c>
      <c r="H53" s="115"/>
      <c r="I53" s="115"/>
      <c r="J53" s="236"/>
      <c r="K53" s="21" t="str">
        <f t="shared" si="3"/>
        <v>⑤選択ください</v>
      </c>
      <c r="L53" s="94" t="str">
        <f t="shared" si="10"/>
        <v>条件未入力</v>
      </c>
      <c r="M53" s="100" t="str">
        <f t="shared" si="11"/>
        <v>条件未入力</v>
      </c>
      <c r="N53" s="94" t="str">
        <f>IFERROR(VLOOKUP(R53,非表示頁!$D$2:$G$26,3,0),"冷凍機未選択")</f>
        <v>冷凍機未選択</v>
      </c>
      <c r="O53" s="237"/>
      <c r="P53" s="101"/>
      <c r="Q53" s="101"/>
      <c r="R53" s="102"/>
      <c r="S53" s="102"/>
      <c r="T53" s="244"/>
      <c r="U53" s="102"/>
      <c r="V53" s="243"/>
      <c r="W53" s="102"/>
      <c r="X53" s="244"/>
      <c r="Y53" s="103">
        <f>IFERROR(VLOOKUP(S53,非表示頁!$I$2:$L$7,4,0),0)</f>
        <v>0</v>
      </c>
      <c r="Z53" s="103">
        <f>IFERROR(VLOOKUP(U53,非表示頁!$I$2:$L$23,4,0),0)</f>
        <v>0</v>
      </c>
      <c r="AA53" s="103">
        <f>IFERROR(VLOOKUP(W53,非表示頁!$I$2:$L$23,4,0),0)</f>
        <v>0</v>
      </c>
      <c r="AB53" s="103">
        <f t="shared" si="4"/>
        <v>0</v>
      </c>
      <c r="AC53" s="104" t="e">
        <f>IF(VLOOKUP(R53,非表示頁!$D$2:$G$10,2,0)=0,"未入力",VLOOKUP(R53,非表示頁!$D$2:$G$10,2,0))</f>
        <v>#N/A</v>
      </c>
      <c r="AD53" s="104" t="e">
        <f>IF(VLOOKUP(P53,非表示頁!$N$4:$P$8,3,0)*$O53=0,"未入力",VLOOKUP(P53,非表示頁!$N$4:$P$8,3,0)*$O53)</f>
        <v>#N/A</v>
      </c>
      <c r="AE53" s="121" t="e">
        <f>IF(VLOOKUP(Q53,非表示頁!$R$4:$T$15,3,0)*$O53=0,"未入力",VLOOKUP(Q53,非表示頁!$R$4:$T$15,3,0)*$O53)</f>
        <v>#N/A</v>
      </c>
      <c r="AF53" s="104" t="e">
        <f>IF(VLOOKUP(S53,非表示頁!$I$2:$L$7,3,0)*$T53+IFERROR(VLOOKUP(U53,非表示頁!$I$2:$L$7,3,0)*V53,0)+IFERROR(VLOOKUP(W53,非表示頁!$I$2:$L$7,3,0)*X53,0)=0,"未入力",VLOOKUP(S53,非表示頁!$I$2:$L$7,3,0)*$T53+IFERROR(VLOOKUP(U53,非表示頁!$I$2:$L$7,3,0)*V53,0)+IFERROR(VLOOKUP(W53,非表示頁!$I$2:$L$7,3,0)*X53,0))</f>
        <v>#N/A</v>
      </c>
      <c r="AG53" s="105" t="e">
        <f>IF((AC53+AD53+AE53+AF53)*VLOOKUP(R53,非表示頁!$D$2:$G$26,4,0)&lt;=150,(AC53+AD53+AE53+AF53)*VLOOKUP(R53,非表示頁!$D$2:$G$26,4,0),"充填量オーバー")</f>
        <v>#N/A</v>
      </c>
      <c r="AH53" s="100" t="str">
        <f t="shared" si="12"/>
        <v>情報不足</v>
      </c>
      <c r="AI53" s="193" t="str">
        <f t="shared" si="9"/>
        <v>情報不足</v>
      </c>
      <c r="AJ53" s="106" t="str">
        <f t="shared" si="13"/>
        <v>情報不足</v>
      </c>
      <c r="AK53" s="248"/>
      <c r="AL53" s="196" t="str">
        <f t="shared" si="7"/>
        <v>未入力</v>
      </c>
      <c r="AM53" s="107" t="str">
        <f t="shared" si="15"/>
        <v>実総冷媒量未入力</v>
      </c>
    </row>
    <row r="54" spans="2:39" x14ac:dyDescent="0.7">
      <c r="B54" s="208">
        <v>33</v>
      </c>
      <c r="C54" s="234"/>
      <c r="D54" s="235"/>
      <c r="E54" s="234"/>
      <c r="F54" s="236"/>
      <c r="G54" s="21" t="str">
        <f t="shared" si="2"/>
        <v>UC未選択</v>
      </c>
      <c r="H54" s="115"/>
      <c r="I54" s="115"/>
      <c r="J54" s="236"/>
      <c r="K54" s="21" t="str">
        <f t="shared" si="3"/>
        <v>⑤選択ください</v>
      </c>
      <c r="L54" s="94" t="str">
        <f t="shared" si="10"/>
        <v>条件未入力</v>
      </c>
      <c r="M54" s="100" t="str">
        <f t="shared" si="11"/>
        <v>条件未入力</v>
      </c>
      <c r="N54" s="94" t="str">
        <f>IFERROR(VLOOKUP(R54,非表示頁!$D$2:$G$26,3,0),"冷凍機未選択")</f>
        <v>冷凍機未選択</v>
      </c>
      <c r="O54" s="237"/>
      <c r="P54" s="101"/>
      <c r="Q54" s="101"/>
      <c r="R54" s="102"/>
      <c r="S54" s="102"/>
      <c r="T54" s="244"/>
      <c r="U54" s="102"/>
      <c r="V54" s="243"/>
      <c r="W54" s="102"/>
      <c r="X54" s="244"/>
      <c r="Y54" s="103">
        <f>IFERROR(VLOOKUP(S54,非表示頁!$I$2:$L$7,4,0),0)</f>
        <v>0</v>
      </c>
      <c r="Z54" s="103">
        <f>IFERROR(VLOOKUP(U54,非表示頁!$I$2:$L$23,4,0),0)</f>
        <v>0</v>
      </c>
      <c r="AA54" s="103">
        <f>IFERROR(VLOOKUP(W54,非表示頁!$I$2:$L$23,4,0),0)</f>
        <v>0</v>
      </c>
      <c r="AB54" s="103">
        <f t="shared" si="4"/>
        <v>0</v>
      </c>
      <c r="AC54" s="104" t="e">
        <f>IF(VLOOKUP(R54,非表示頁!$D$2:$G$10,2,0)=0,"未入力",VLOOKUP(R54,非表示頁!$D$2:$G$10,2,0))</f>
        <v>#N/A</v>
      </c>
      <c r="AD54" s="104" t="e">
        <f>IF(VLOOKUP(P54,非表示頁!$N$4:$P$8,3,0)*$O54=0,"未入力",VLOOKUP(P54,非表示頁!$N$4:$P$8,3,0)*$O54)</f>
        <v>#N/A</v>
      </c>
      <c r="AE54" s="121" t="e">
        <f>IF(VLOOKUP(Q54,非表示頁!$R$4:$T$15,3,0)*$O54=0,"未入力",VLOOKUP(Q54,非表示頁!$R$4:$T$15,3,0)*$O54)</f>
        <v>#N/A</v>
      </c>
      <c r="AF54" s="104" t="e">
        <f>IF(VLOOKUP(S54,非表示頁!$I$2:$L$7,3,0)*$T54+IFERROR(VLOOKUP(U54,非表示頁!$I$2:$L$7,3,0)*V54,0)+IFERROR(VLOOKUP(W54,非表示頁!$I$2:$L$7,3,0)*X54,0)=0,"未入力",VLOOKUP(S54,非表示頁!$I$2:$L$7,3,0)*$T54+IFERROR(VLOOKUP(U54,非表示頁!$I$2:$L$7,3,0)*V54,0)+IFERROR(VLOOKUP(W54,非表示頁!$I$2:$L$7,3,0)*X54,0))</f>
        <v>#N/A</v>
      </c>
      <c r="AG54" s="105" t="e">
        <f>IF((AC54+AD54+AE54+AF54)*VLOOKUP(R54,非表示頁!$D$2:$G$26,4,0)&lt;=150,(AC54+AD54+AE54+AF54)*VLOOKUP(R54,非表示頁!$D$2:$G$26,4,0),"充填量オーバー")</f>
        <v>#N/A</v>
      </c>
      <c r="AH54" s="100" t="str">
        <f t="shared" si="12"/>
        <v>情報不足</v>
      </c>
      <c r="AI54" s="193" t="str">
        <f t="shared" si="9"/>
        <v>情報不足</v>
      </c>
      <c r="AJ54" s="106" t="str">
        <f t="shared" si="13"/>
        <v>情報不足</v>
      </c>
      <c r="AK54" s="248"/>
      <c r="AL54" s="196" t="str">
        <f t="shared" si="7"/>
        <v>未入力</v>
      </c>
      <c r="AM54" s="107" t="str">
        <f t="shared" si="15"/>
        <v>実総冷媒量未入力</v>
      </c>
    </row>
    <row r="55" spans="2:39" x14ac:dyDescent="0.7">
      <c r="B55" s="208">
        <v>34</v>
      </c>
      <c r="C55" s="234"/>
      <c r="D55" s="235"/>
      <c r="E55" s="234"/>
      <c r="F55" s="236"/>
      <c r="G55" s="21" t="str">
        <f t="shared" si="2"/>
        <v>UC未選択</v>
      </c>
      <c r="H55" s="115"/>
      <c r="I55" s="115"/>
      <c r="J55" s="236"/>
      <c r="K55" s="21" t="str">
        <f t="shared" si="3"/>
        <v>⑤選択ください</v>
      </c>
      <c r="L55" s="94" t="str">
        <f t="shared" si="10"/>
        <v>条件未入力</v>
      </c>
      <c r="M55" s="100" t="str">
        <f t="shared" si="11"/>
        <v>条件未入力</v>
      </c>
      <c r="N55" s="94" t="str">
        <f>IFERROR(VLOOKUP(R55,非表示頁!$D$2:$G$26,3,0),"冷凍機未選択")</f>
        <v>冷凍機未選択</v>
      </c>
      <c r="O55" s="237"/>
      <c r="P55" s="101"/>
      <c r="Q55" s="101"/>
      <c r="R55" s="102"/>
      <c r="S55" s="102"/>
      <c r="T55" s="244"/>
      <c r="U55" s="102"/>
      <c r="V55" s="243"/>
      <c r="W55" s="102"/>
      <c r="X55" s="244"/>
      <c r="Y55" s="103">
        <f>IFERROR(VLOOKUP(S55,非表示頁!$I$2:$L$7,4,0),0)</f>
        <v>0</v>
      </c>
      <c r="Z55" s="103">
        <f>IFERROR(VLOOKUP(U55,非表示頁!$I$2:$L$23,4,0),0)</f>
        <v>0</v>
      </c>
      <c r="AA55" s="103">
        <f>IFERROR(VLOOKUP(W55,非表示頁!$I$2:$L$23,4,0),0)</f>
        <v>0</v>
      </c>
      <c r="AB55" s="103">
        <f t="shared" si="4"/>
        <v>0</v>
      </c>
      <c r="AC55" s="104" t="e">
        <f>IF(VLOOKUP(R55,非表示頁!$D$2:$G$10,2,0)=0,"未入力",VLOOKUP(R55,非表示頁!$D$2:$G$10,2,0))</f>
        <v>#N/A</v>
      </c>
      <c r="AD55" s="104" t="e">
        <f>IF(VLOOKUP(P55,非表示頁!$N$4:$P$8,3,0)*$O55=0,"未入力",VLOOKUP(P55,非表示頁!$N$4:$P$8,3,0)*$O55)</f>
        <v>#N/A</v>
      </c>
      <c r="AE55" s="121" t="e">
        <f>IF(VLOOKUP(Q55,非表示頁!$R$4:$T$15,3,0)*$O55=0,"未入力",VLOOKUP(Q55,非表示頁!$R$4:$T$15,3,0)*$O55)</f>
        <v>#N/A</v>
      </c>
      <c r="AF55" s="104" t="e">
        <f>IF(VLOOKUP(S55,非表示頁!$I$2:$L$7,3,0)*$T55+IFERROR(VLOOKUP(U55,非表示頁!$I$2:$L$7,3,0)*V55,0)+IFERROR(VLOOKUP(W55,非表示頁!$I$2:$L$7,3,0)*X55,0)=0,"未入力",VLOOKUP(S55,非表示頁!$I$2:$L$7,3,0)*$T55+IFERROR(VLOOKUP(U55,非表示頁!$I$2:$L$7,3,0)*V55,0)+IFERROR(VLOOKUP(W55,非表示頁!$I$2:$L$7,3,0)*X55,0))</f>
        <v>#N/A</v>
      </c>
      <c r="AG55" s="105" t="e">
        <f>IF((AC55+AD55+AE55+AF55)*VLOOKUP(R55,非表示頁!$D$2:$G$26,4,0)&lt;=150,(AC55+AD55+AE55+AF55)*VLOOKUP(R55,非表示頁!$D$2:$G$26,4,0),"充填量オーバー")</f>
        <v>#N/A</v>
      </c>
      <c r="AH55" s="100" t="str">
        <f t="shared" si="12"/>
        <v>情報不足</v>
      </c>
      <c r="AI55" s="193" t="str">
        <f t="shared" si="9"/>
        <v>情報不足</v>
      </c>
      <c r="AJ55" s="106" t="str">
        <f t="shared" si="13"/>
        <v>情報不足</v>
      </c>
      <c r="AK55" s="248"/>
      <c r="AL55" s="196" t="str">
        <f t="shared" si="7"/>
        <v>未入力</v>
      </c>
      <c r="AM55" s="107" t="str">
        <f t="shared" si="15"/>
        <v>実総冷媒量未入力</v>
      </c>
    </row>
    <row r="56" spans="2:39" x14ac:dyDescent="0.7">
      <c r="B56" s="208">
        <v>35</v>
      </c>
      <c r="C56" s="234"/>
      <c r="D56" s="235"/>
      <c r="E56" s="234"/>
      <c r="F56" s="236"/>
      <c r="G56" s="21" t="str">
        <f t="shared" si="2"/>
        <v>UC未選択</v>
      </c>
      <c r="H56" s="115"/>
      <c r="I56" s="115"/>
      <c r="J56" s="236"/>
      <c r="K56" s="21" t="str">
        <f t="shared" si="3"/>
        <v>⑤選択ください</v>
      </c>
      <c r="L56" s="94" t="str">
        <f t="shared" si="10"/>
        <v>条件未入力</v>
      </c>
      <c r="M56" s="100" t="str">
        <f t="shared" si="11"/>
        <v>条件未入力</v>
      </c>
      <c r="N56" s="94" t="str">
        <f>IFERROR(VLOOKUP(R56,非表示頁!$D$2:$G$26,3,0),"冷凍機未選択")</f>
        <v>冷凍機未選択</v>
      </c>
      <c r="O56" s="237"/>
      <c r="P56" s="101"/>
      <c r="Q56" s="101"/>
      <c r="R56" s="102"/>
      <c r="S56" s="102"/>
      <c r="T56" s="244"/>
      <c r="U56" s="102"/>
      <c r="V56" s="243"/>
      <c r="W56" s="102"/>
      <c r="X56" s="244"/>
      <c r="Y56" s="103">
        <f>IFERROR(VLOOKUP(S56,非表示頁!$I$2:$L$7,4,0),0)</f>
        <v>0</v>
      </c>
      <c r="Z56" s="103">
        <f>IFERROR(VLOOKUP(U56,非表示頁!$I$2:$L$23,4,0),0)</f>
        <v>0</v>
      </c>
      <c r="AA56" s="103">
        <f>IFERROR(VLOOKUP(W56,非表示頁!$I$2:$L$23,4,0),0)</f>
        <v>0</v>
      </c>
      <c r="AB56" s="103">
        <f t="shared" si="4"/>
        <v>0</v>
      </c>
      <c r="AC56" s="104" t="e">
        <f>IF(VLOOKUP(R56,非表示頁!$D$2:$G$10,2,0)=0,"未入力",VLOOKUP(R56,非表示頁!$D$2:$G$10,2,0))</f>
        <v>#N/A</v>
      </c>
      <c r="AD56" s="104" t="e">
        <f>IF(VLOOKUP(P56,非表示頁!$N$4:$P$8,3,0)*$O56=0,"未入力",VLOOKUP(P56,非表示頁!$N$4:$P$8,3,0)*$O56)</f>
        <v>#N/A</v>
      </c>
      <c r="AE56" s="121" t="e">
        <f>IF(VLOOKUP(Q56,非表示頁!$R$4:$T$15,3,0)*$O56=0,"未入力",VLOOKUP(Q56,非表示頁!$R$4:$T$15,3,0)*$O56)</f>
        <v>#N/A</v>
      </c>
      <c r="AF56" s="104" t="e">
        <f>IF(VLOOKUP(S56,非表示頁!$I$2:$L$7,3,0)*$T56+IFERROR(VLOOKUP(U56,非表示頁!$I$2:$L$7,3,0)*V56,0)+IFERROR(VLOOKUP(W56,非表示頁!$I$2:$L$7,3,0)*X56,0)=0,"未入力",VLOOKUP(S56,非表示頁!$I$2:$L$7,3,0)*$T56+IFERROR(VLOOKUP(U56,非表示頁!$I$2:$L$7,3,0)*V56,0)+IFERROR(VLOOKUP(W56,非表示頁!$I$2:$L$7,3,0)*X56,0))</f>
        <v>#N/A</v>
      </c>
      <c r="AG56" s="105" t="e">
        <f>IF((AC56+AD56+AE56+AF56)*VLOOKUP(R56,非表示頁!$D$2:$G$26,4,0)&lt;=150,(AC56+AD56+AE56+AF56)*VLOOKUP(R56,非表示頁!$D$2:$G$26,4,0),"充填量オーバー")</f>
        <v>#N/A</v>
      </c>
      <c r="AH56" s="100" t="str">
        <f t="shared" si="12"/>
        <v>情報不足</v>
      </c>
      <c r="AI56" s="193" t="str">
        <f t="shared" si="9"/>
        <v>情報不足</v>
      </c>
      <c r="AJ56" s="106" t="str">
        <f t="shared" si="13"/>
        <v>情報不足</v>
      </c>
      <c r="AK56" s="248"/>
      <c r="AL56" s="196" t="str">
        <f t="shared" si="7"/>
        <v>未入力</v>
      </c>
      <c r="AM56" s="107" t="str">
        <f t="shared" si="15"/>
        <v>実総冷媒量未入力</v>
      </c>
    </row>
    <row r="57" spans="2:39" x14ac:dyDescent="0.7">
      <c r="B57" s="208">
        <v>36</v>
      </c>
      <c r="C57" s="234"/>
      <c r="D57" s="235"/>
      <c r="E57" s="234"/>
      <c r="F57" s="236"/>
      <c r="G57" s="21" t="str">
        <f t="shared" si="2"/>
        <v>UC未選択</v>
      </c>
      <c r="H57" s="115"/>
      <c r="I57" s="115"/>
      <c r="J57" s="236"/>
      <c r="K57" s="21" t="str">
        <f t="shared" si="3"/>
        <v>⑤選択ください</v>
      </c>
      <c r="L57" s="94" t="str">
        <f t="shared" si="10"/>
        <v>条件未入力</v>
      </c>
      <c r="M57" s="100" t="str">
        <f t="shared" si="11"/>
        <v>条件未入力</v>
      </c>
      <c r="N57" s="94" t="str">
        <f>IFERROR(VLOOKUP(R57,非表示頁!$D$2:$G$26,3,0),"冷凍機未選択")</f>
        <v>冷凍機未選択</v>
      </c>
      <c r="O57" s="237"/>
      <c r="P57" s="101"/>
      <c r="Q57" s="101"/>
      <c r="R57" s="102"/>
      <c r="S57" s="102"/>
      <c r="T57" s="244"/>
      <c r="U57" s="102"/>
      <c r="V57" s="243"/>
      <c r="W57" s="102"/>
      <c r="X57" s="244"/>
      <c r="Y57" s="103">
        <f>IFERROR(VLOOKUP(S57,非表示頁!$I$2:$L$7,4,0),0)</f>
        <v>0</v>
      </c>
      <c r="Z57" s="103">
        <f>IFERROR(VLOOKUP(U57,非表示頁!$I$2:$L$23,4,0),0)</f>
        <v>0</v>
      </c>
      <c r="AA57" s="103">
        <f>IFERROR(VLOOKUP(W57,非表示頁!$I$2:$L$23,4,0),0)</f>
        <v>0</v>
      </c>
      <c r="AB57" s="103">
        <f t="shared" si="4"/>
        <v>0</v>
      </c>
      <c r="AC57" s="104" t="e">
        <f>IF(VLOOKUP(R57,非表示頁!$D$2:$G$10,2,0)=0,"未入力",VLOOKUP(R57,非表示頁!$D$2:$G$10,2,0))</f>
        <v>#N/A</v>
      </c>
      <c r="AD57" s="104" t="e">
        <f>IF(VLOOKUP(P57,非表示頁!$N$4:$P$8,3,0)*$O57=0,"未入力",VLOOKUP(P57,非表示頁!$N$4:$P$8,3,0)*$O57)</f>
        <v>#N/A</v>
      </c>
      <c r="AE57" s="121" t="e">
        <f>IF(VLOOKUP(Q57,非表示頁!$R$4:$T$15,3,0)*$O57=0,"未入力",VLOOKUP(Q57,非表示頁!$R$4:$T$15,3,0)*$O57)</f>
        <v>#N/A</v>
      </c>
      <c r="AF57" s="104" t="e">
        <f>IF(VLOOKUP(S57,非表示頁!$I$2:$L$7,3,0)*$T57+IFERROR(VLOOKUP(U57,非表示頁!$I$2:$L$7,3,0)*V57,0)+IFERROR(VLOOKUP(W57,非表示頁!$I$2:$L$7,3,0)*X57,0)=0,"未入力",VLOOKUP(S57,非表示頁!$I$2:$L$7,3,0)*$T57+IFERROR(VLOOKUP(U57,非表示頁!$I$2:$L$7,3,0)*V57,0)+IFERROR(VLOOKUP(W57,非表示頁!$I$2:$L$7,3,0)*X57,0))</f>
        <v>#N/A</v>
      </c>
      <c r="AG57" s="105" t="e">
        <f>IF((AC57+AD57+AE57+AF57)*VLOOKUP(R57,非表示頁!$D$2:$G$26,4,0)&lt;=150,(AC57+AD57+AE57+AF57)*VLOOKUP(R57,非表示頁!$D$2:$G$26,4,0),"充填量オーバー")</f>
        <v>#N/A</v>
      </c>
      <c r="AH57" s="100" t="str">
        <f t="shared" si="12"/>
        <v>情報不足</v>
      </c>
      <c r="AI57" s="193" t="str">
        <f t="shared" si="9"/>
        <v>情報不足</v>
      </c>
      <c r="AJ57" s="106" t="str">
        <f t="shared" si="13"/>
        <v>情報不足</v>
      </c>
      <c r="AK57" s="248"/>
      <c r="AL57" s="196" t="str">
        <f t="shared" si="7"/>
        <v>未入力</v>
      </c>
      <c r="AM57" s="107" t="str">
        <f t="shared" si="15"/>
        <v>実総冷媒量未入力</v>
      </c>
    </row>
    <row r="58" spans="2:39" x14ac:dyDescent="0.7">
      <c r="B58" s="208">
        <v>37</v>
      </c>
      <c r="C58" s="234"/>
      <c r="D58" s="235"/>
      <c r="E58" s="234"/>
      <c r="F58" s="236"/>
      <c r="G58" s="21" t="str">
        <f t="shared" si="2"/>
        <v>UC未選択</v>
      </c>
      <c r="H58" s="115"/>
      <c r="I58" s="115"/>
      <c r="J58" s="236"/>
      <c r="K58" s="21" t="str">
        <f t="shared" si="3"/>
        <v>⑤選択ください</v>
      </c>
      <c r="L58" s="94" t="str">
        <f t="shared" si="10"/>
        <v>条件未入力</v>
      </c>
      <c r="M58" s="100" t="str">
        <f t="shared" si="11"/>
        <v>条件未入力</v>
      </c>
      <c r="N58" s="94" t="str">
        <f>IFERROR(VLOOKUP(R58,非表示頁!$D$2:$G$26,3,0),"冷凍機未選択")</f>
        <v>冷凍機未選択</v>
      </c>
      <c r="O58" s="237"/>
      <c r="P58" s="101"/>
      <c r="Q58" s="101"/>
      <c r="R58" s="102"/>
      <c r="S58" s="102"/>
      <c r="T58" s="244"/>
      <c r="U58" s="102"/>
      <c r="V58" s="243"/>
      <c r="W58" s="102"/>
      <c r="X58" s="244"/>
      <c r="Y58" s="103">
        <f>IFERROR(VLOOKUP(S58,非表示頁!$I$2:$L$7,4,0),0)</f>
        <v>0</v>
      </c>
      <c r="Z58" s="103">
        <f>IFERROR(VLOOKUP(U58,非表示頁!$I$2:$L$23,4,0),0)</f>
        <v>0</v>
      </c>
      <c r="AA58" s="103">
        <f>IFERROR(VLOOKUP(W58,非表示頁!$I$2:$L$23,4,0),0)</f>
        <v>0</v>
      </c>
      <c r="AB58" s="103">
        <f t="shared" si="4"/>
        <v>0</v>
      </c>
      <c r="AC58" s="104" t="e">
        <f>IF(VLOOKUP(R58,非表示頁!$D$2:$G$10,2,0)=0,"未入力",VLOOKUP(R58,非表示頁!$D$2:$G$10,2,0))</f>
        <v>#N/A</v>
      </c>
      <c r="AD58" s="104" t="e">
        <f>IF(VLOOKUP(P58,非表示頁!$N$4:$P$8,3,0)*$O58=0,"未入力",VLOOKUP(P58,非表示頁!$N$4:$P$8,3,0)*$O58)</f>
        <v>#N/A</v>
      </c>
      <c r="AE58" s="121" t="e">
        <f>IF(VLOOKUP(Q58,非表示頁!$R$4:$T$15,3,0)*$O58=0,"未入力",VLOOKUP(Q58,非表示頁!$R$4:$T$15,3,0)*$O58)</f>
        <v>#N/A</v>
      </c>
      <c r="AF58" s="104" t="e">
        <f>IF(VLOOKUP(S58,非表示頁!$I$2:$L$7,3,0)*$T58+IFERROR(VLOOKUP(U58,非表示頁!$I$2:$L$7,3,0)*V58,0)+IFERROR(VLOOKUP(W58,非表示頁!$I$2:$L$7,3,0)*X58,0)=0,"未入力",VLOOKUP(S58,非表示頁!$I$2:$L$7,3,0)*$T58+IFERROR(VLOOKUP(U58,非表示頁!$I$2:$L$7,3,0)*V58,0)+IFERROR(VLOOKUP(W58,非表示頁!$I$2:$L$7,3,0)*X58,0))</f>
        <v>#N/A</v>
      </c>
      <c r="AG58" s="105" t="e">
        <f>IF((AC58+AD58+AE58+AF58)*VLOOKUP(R58,非表示頁!$D$2:$G$26,4,0)&lt;=150,(AC58+AD58+AE58+AF58)*VLOOKUP(R58,非表示頁!$D$2:$G$26,4,0),"充填量オーバー")</f>
        <v>#N/A</v>
      </c>
      <c r="AH58" s="100" t="str">
        <f t="shared" si="12"/>
        <v>情報不足</v>
      </c>
      <c r="AI58" s="193" t="str">
        <f t="shared" si="9"/>
        <v>情報不足</v>
      </c>
      <c r="AJ58" s="106" t="str">
        <f t="shared" si="13"/>
        <v>情報不足</v>
      </c>
      <c r="AK58" s="248"/>
      <c r="AL58" s="196" t="str">
        <f t="shared" si="7"/>
        <v>未入力</v>
      </c>
      <c r="AM58" s="107" t="str">
        <f t="shared" si="15"/>
        <v>実総冷媒量未入力</v>
      </c>
    </row>
    <row r="59" spans="2:39" x14ac:dyDescent="0.7">
      <c r="B59" s="208">
        <v>38</v>
      </c>
      <c r="C59" s="237"/>
      <c r="D59" s="235"/>
      <c r="E59" s="234"/>
      <c r="F59" s="236"/>
      <c r="G59" s="21" t="str">
        <f t="shared" si="2"/>
        <v>UC未選択</v>
      </c>
      <c r="H59" s="115"/>
      <c r="I59" s="115"/>
      <c r="J59" s="236"/>
      <c r="K59" s="21" t="str">
        <f t="shared" si="3"/>
        <v>⑤選択ください</v>
      </c>
      <c r="L59" s="94" t="str">
        <f t="shared" si="10"/>
        <v>条件未入力</v>
      </c>
      <c r="M59" s="100" t="str">
        <f t="shared" si="11"/>
        <v>条件未入力</v>
      </c>
      <c r="N59" s="94" t="str">
        <f>IFERROR(VLOOKUP(R59,非表示頁!$D$2:$G$26,3,0),"冷凍機未選択")</f>
        <v>冷凍機未選択</v>
      </c>
      <c r="O59" s="237"/>
      <c r="P59" s="101"/>
      <c r="Q59" s="101"/>
      <c r="R59" s="102"/>
      <c r="S59" s="102"/>
      <c r="T59" s="244"/>
      <c r="U59" s="102"/>
      <c r="V59" s="243"/>
      <c r="W59" s="102"/>
      <c r="X59" s="244"/>
      <c r="Y59" s="103">
        <f>IFERROR(VLOOKUP(S59,非表示頁!$I$2:$L$7,4,0),0)</f>
        <v>0</v>
      </c>
      <c r="Z59" s="103">
        <f>IFERROR(VLOOKUP(U59,非表示頁!$I$2:$L$23,4,0),0)</f>
        <v>0</v>
      </c>
      <c r="AA59" s="103">
        <f>IFERROR(VLOOKUP(W59,非表示頁!$I$2:$L$23,4,0),0)</f>
        <v>0</v>
      </c>
      <c r="AB59" s="103">
        <f t="shared" si="4"/>
        <v>0</v>
      </c>
      <c r="AC59" s="104" t="e">
        <f>IF(VLOOKUP(R59,非表示頁!$D$2:$G$10,2,0)=0,"未入力",VLOOKUP(R59,非表示頁!$D$2:$G$10,2,0))</f>
        <v>#N/A</v>
      </c>
      <c r="AD59" s="104" t="e">
        <f>IF(VLOOKUP(P59,非表示頁!$N$4:$P$8,3,0)*$O59=0,"未入力",VLOOKUP(P59,非表示頁!$N$4:$P$8,3,0)*$O59)</f>
        <v>#N/A</v>
      </c>
      <c r="AE59" s="121" t="e">
        <f>IF(VLOOKUP(Q59,非表示頁!$R$4:$T$15,3,0)*$O59=0,"未入力",VLOOKUP(Q59,非表示頁!$R$4:$T$15,3,0)*$O59)</f>
        <v>#N/A</v>
      </c>
      <c r="AF59" s="104" t="e">
        <f>IF(VLOOKUP(S59,非表示頁!$I$2:$L$7,3,0)*$T59+IFERROR(VLOOKUP(U59,非表示頁!$I$2:$L$7,3,0)*V59,0)+IFERROR(VLOOKUP(W59,非表示頁!$I$2:$L$7,3,0)*X59,0)=0,"未入力",VLOOKUP(S59,非表示頁!$I$2:$L$7,3,0)*$T59+IFERROR(VLOOKUP(U59,非表示頁!$I$2:$L$7,3,0)*V59,0)+IFERROR(VLOOKUP(W59,非表示頁!$I$2:$L$7,3,0)*X59,0))</f>
        <v>#N/A</v>
      </c>
      <c r="AG59" s="105" t="e">
        <f>IF((AC59+AD59+AE59+AF59)*VLOOKUP(R59,非表示頁!$D$2:$G$26,4,0)&lt;=150,(AC59+AD59+AE59+AF59)*VLOOKUP(R59,非表示頁!$D$2:$G$26,4,0),"充填量オーバー")</f>
        <v>#N/A</v>
      </c>
      <c r="AH59" s="100" t="str">
        <f t="shared" si="12"/>
        <v>情報不足</v>
      </c>
      <c r="AI59" s="193" t="str">
        <f t="shared" si="9"/>
        <v>情報不足</v>
      </c>
      <c r="AJ59" s="106" t="str">
        <f t="shared" si="13"/>
        <v>情報不足</v>
      </c>
      <c r="AK59" s="248"/>
      <c r="AL59" s="196" t="str">
        <f t="shared" si="7"/>
        <v>未入力</v>
      </c>
      <c r="AM59" s="107" t="str">
        <f t="shared" si="15"/>
        <v>実総冷媒量未入力</v>
      </c>
    </row>
    <row r="60" spans="2:39" x14ac:dyDescent="0.7">
      <c r="B60" s="208">
        <v>39</v>
      </c>
      <c r="C60" s="237"/>
      <c r="D60" s="235"/>
      <c r="E60" s="234"/>
      <c r="F60" s="236"/>
      <c r="G60" s="21" t="str">
        <f t="shared" si="2"/>
        <v>UC未選択</v>
      </c>
      <c r="H60" s="115"/>
      <c r="I60" s="115"/>
      <c r="J60" s="236"/>
      <c r="K60" s="21" t="str">
        <f t="shared" si="3"/>
        <v>⑤選択ください</v>
      </c>
      <c r="L60" s="94" t="str">
        <f t="shared" si="10"/>
        <v>条件未入力</v>
      </c>
      <c r="M60" s="100" t="str">
        <f t="shared" si="11"/>
        <v>条件未入力</v>
      </c>
      <c r="N60" s="94" t="str">
        <f>IFERROR(VLOOKUP(R60,非表示頁!$D$2:$G$26,3,0),"冷凍機未選択")</f>
        <v>冷凍機未選択</v>
      </c>
      <c r="O60" s="237"/>
      <c r="P60" s="101"/>
      <c r="Q60" s="101"/>
      <c r="R60" s="102"/>
      <c r="S60" s="102"/>
      <c r="T60" s="244"/>
      <c r="U60" s="102"/>
      <c r="V60" s="243"/>
      <c r="W60" s="102"/>
      <c r="X60" s="244"/>
      <c r="Y60" s="103">
        <f>IFERROR(VLOOKUP(S60,非表示頁!$I$2:$L$7,4,0),0)</f>
        <v>0</v>
      </c>
      <c r="Z60" s="103">
        <f>IFERROR(VLOOKUP(U60,非表示頁!$I$2:$L$23,4,0),0)</f>
        <v>0</v>
      </c>
      <c r="AA60" s="103">
        <f>IFERROR(VLOOKUP(W60,非表示頁!$I$2:$L$23,4,0),0)</f>
        <v>0</v>
      </c>
      <c r="AB60" s="103">
        <f t="shared" si="4"/>
        <v>0</v>
      </c>
      <c r="AC60" s="104" t="e">
        <f>IF(VLOOKUP(R60,非表示頁!$D$2:$G$10,2,0)=0,"未入力",VLOOKUP(R60,非表示頁!$D$2:$G$10,2,0))</f>
        <v>#N/A</v>
      </c>
      <c r="AD60" s="104" t="e">
        <f>IF(VLOOKUP(P60,非表示頁!$N$4:$P$8,3,0)*$O60=0,"未入力",VLOOKUP(P60,非表示頁!$N$4:$P$8,3,0)*$O60)</f>
        <v>#N/A</v>
      </c>
      <c r="AE60" s="121" t="e">
        <f>IF(VLOOKUP(Q60,非表示頁!$R$4:$T$15,3,0)*$O60=0,"未入力",VLOOKUP(Q60,非表示頁!$R$4:$T$15,3,0)*$O60)</f>
        <v>#N/A</v>
      </c>
      <c r="AF60" s="104" t="e">
        <f>IF(VLOOKUP(S60,非表示頁!$I$2:$L$7,3,0)*$T60+IFERROR(VLOOKUP(U60,非表示頁!$I$2:$L$7,3,0)*V60,0)+IFERROR(VLOOKUP(W60,非表示頁!$I$2:$L$7,3,0)*X60,0)=0,"未入力",VLOOKUP(S60,非表示頁!$I$2:$L$7,3,0)*$T60+IFERROR(VLOOKUP(U60,非表示頁!$I$2:$L$7,3,0)*V60,0)+IFERROR(VLOOKUP(W60,非表示頁!$I$2:$L$7,3,0)*X60,0))</f>
        <v>#N/A</v>
      </c>
      <c r="AG60" s="105" t="e">
        <f>IF((AC60+AD60+AE60+AF60)*VLOOKUP(R60,非表示頁!$D$2:$G$26,4,0)&lt;=150,(AC60+AD60+AE60+AF60)*VLOOKUP(R60,非表示頁!$D$2:$G$26,4,0),"充填量オーバー")</f>
        <v>#N/A</v>
      </c>
      <c r="AH60" s="100" t="str">
        <f t="shared" si="12"/>
        <v>情報不足</v>
      </c>
      <c r="AI60" s="193" t="str">
        <f t="shared" si="9"/>
        <v>情報不足</v>
      </c>
      <c r="AJ60" s="106" t="str">
        <f t="shared" si="13"/>
        <v>情報不足</v>
      </c>
      <c r="AK60" s="248"/>
      <c r="AL60" s="196" t="str">
        <f t="shared" si="7"/>
        <v>未入力</v>
      </c>
      <c r="AM60" s="107" t="str">
        <f t="shared" si="15"/>
        <v>実総冷媒量未入力</v>
      </c>
    </row>
    <row r="61" spans="2:39" x14ac:dyDescent="0.7">
      <c r="B61" s="208">
        <v>40</v>
      </c>
      <c r="C61" s="237"/>
      <c r="D61" s="235"/>
      <c r="E61" s="234"/>
      <c r="F61" s="236"/>
      <c r="G61" s="21" t="str">
        <f t="shared" si="2"/>
        <v>UC未選択</v>
      </c>
      <c r="H61" s="115"/>
      <c r="I61" s="115"/>
      <c r="J61" s="236"/>
      <c r="K61" s="21" t="str">
        <f t="shared" si="3"/>
        <v>⑤選択ください</v>
      </c>
      <c r="L61" s="94" t="str">
        <f t="shared" si="10"/>
        <v>条件未入力</v>
      </c>
      <c r="M61" s="100" t="str">
        <f t="shared" si="11"/>
        <v>条件未入力</v>
      </c>
      <c r="N61" s="94" t="str">
        <f>IFERROR(VLOOKUP(R61,非表示頁!$D$2:$G$26,3,0),"冷凍機未選択")</f>
        <v>冷凍機未選択</v>
      </c>
      <c r="O61" s="237"/>
      <c r="P61" s="101"/>
      <c r="Q61" s="101"/>
      <c r="R61" s="102"/>
      <c r="S61" s="102"/>
      <c r="T61" s="244"/>
      <c r="U61" s="102"/>
      <c r="V61" s="243"/>
      <c r="W61" s="102"/>
      <c r="X61" s="244"/>
      <c r="Y61" s="103">
        <f>IFERROR(VLOOKUP(S61,非表示頁!$I$2:$L$7,4,0),0)</f>
        <v>0</v>
      </c>
      <c r="Z61" s="103">
        <f>IFERROR(VLOOKUP(U61,非表示頁!$I$2:$L$23,4,0),0)</f>
        <v>0</v>
      </c>
      <c r="AA61" s="103">
        <f>IFERROR(VLOOKUP(W61,非表示頁!$I$2:$L$23,4,0),0)</f>
        <v>0</v>
      </c>
      <c r="AB61" s="103">
        <f t="shared" si="4"/>
        <v>0</v>
      </c>
      <c r="AC61" s="104" t="e">
        <f>IF(VLOOKUP(R61,非表示頁!$D$2:$G$10,2,0)=0,"未入力",VLOOKUP(R61,非表示頁!$D$2:$G$10,2,0))</f>
        <v>#N/A</v>
      </c>
      <c r="AD61" s="104" t="e">
        <f>IF(VLOOKUP(P61,非表示頁!$N$4:$P$8,3,0)*$O61=0,"未入力",VLOOKUP(P61,非表示頁!$N$4:$P$8,3,0)*$O61)</f>
        <v>#N/A</v>
      </c>
      <c r="AE61" s="121" t="e">
        <f>IF(VLOOKUP(Q61,非表示頁!$R$4:$T$15,3,0)*$O61=0,"未入力",VLOOKUP(Q61,非表示頁!$R$4:$T$15,3,0)*$O61)</f>
        <v>#N/A</v>
      </c>
      <c r="AF61" s="104" t="e">
        <f>IF(VLOOKUP(S61,非表示頁!$I$2:$L$7,3,0)*$T61+IFERROR(VLOOKUP(U61,非表示頁!$I$2:$L$7,3,0)*V61,0)+IFERROR(VLOOKUP(W61,非表示頁!$I$2:$L$7,3,0)*X61,0)=0,"未入力",VLOOKUP(S61,非表示頁!$I$2:$L$7,3,0)*$T61+IFERROR(VLOOKUP(U61,非表示頁!$I$2:$L$7,3,0)*V61,0)+IFERROR(VLOOKUP(W61,非表示頁!$I$2:$L$7,3,0)*X61,0))</f>
        <v>#N/A</v>
      </c>
      <c r="AG61" s="105" t="e">
        <f>IF((AC61+AD61+AE61+AF61)*VLOOKUP(R61,非表示頁!$D$2:$G$26,4,0)&lt;=150,(AC61+AD61+AE61+AF61)*VLOOKUP(R61,非表示頁!$D$2:$G$26,4,0),"充填量オーバー")</f>
        <v>#N/A</v>
      </c>
      <c r="AH61" s="100" t="str">
        <f t="shared" si="12"/>
        <v>情報不足</v>
      </c>
      <c r="AI61" s="193" t="str">
        <f t="shared" si="9"/>
        <v>情報不足</v>
      </c>
      <c r="AJ61" s="106" t="str">
        <f t="shared" si="13"/>
        <v>情報不足</v>
      </c>
      <c r="AK61" s="248"/>
      <c r="AL61" s="196" t="str">
        <f t="shared" si="7"/>
        <v>未入力</v>
      </c>
      <c r="AM61" s="107" t="str">
        <f t="shared" si="15"/>
        <v>実総冷媒量未入力</v>
      </c>
    </row>
    <row r="62" spans="2:39" x14ac:dyDescent="0.7">
      <c r="B62" s="208">
        <v>41</v>
      </c>
      <c r="C62" s="237"/>
      <c r="D62" s="235"/>
      <c r="E62" s="234"/>
      <c r="F62" s="236"/>
      <c r="G62" s="21" t="str">
        <f t="shared" si="2"/>
        <v>UC未選択</v>
      </c>
      <c r="H62" s="115"/>
      <c r="I62" s="115"/>
      <c r="J62" s="236"/>
      <c r="K62" s="21" t="str">
        <f t="shared" si="3"/>
        <v>⑤選択ください</v>
      </c>
      <c r="L62" s="94" t="str">
        <f t="shared" si="10"/>
        <v>条件未入力</v>
      </c>
      <c r="M62" s="100" t="str">
        <f t="shared" si="11"/>
        <v>条件未入力</v>
      </c>
      <c r="N62" s="94" t="str">
        <f>IFERROR(VLOOKUP(R62,非表示頁!$D$2:$G$26,3,0),"冷凍機未選択")</f>
        <v>冷凍機未選択</v>
      </c>
      <c r="O62" s="237"/>
      <c r="P62" s="101"/>
      <c r="Q62" s="101"/>
      <c r="R62" s="102"/>
      <c r="S62" s="102"/>
      <c r="T62" s="244"/>
      <c r="U62" s="102"/>
      <c r="V62" s="243"/>
      <c r="W62" s="102"/>
      <c r="X62" s="244"/>
      <c r="Y62" s="103">
        <f>IFERROR(VLOOKUP(S62,非表示頁!$I$2:$L$7,4,0),0)</f>
        <v>0</v>
      </c>
      <c r="Z62" s="103">
        <f>IFERROR(VLOOKUP(U62,非表示頁!$I$2:$L$23,4,0),0)</f>
        <v>0</v>
      </c>
      <c r="AA62" s="103">
        <f>IFERROR(VLOOKUP(W62,非表示頁!$I$2:$L$23,4,0),0)</f>
        <v>0</v>
      </c>
      <c r="AB62" s="103">
        <f t="shared" si="4"/>
        <v>0</v>
      </c>
      <c r="AC62" s="104" t="e">
        <f>IF(VLOOKUP(R62,非表示頁!$D$2:$G$10,2,0)=0,"未入力",VLOOKUP(R62,非表示頁!$D$2:$G$10,2,0))</f>
        <v>#N/A</v>
      </c>
      <c r="AD62" s="104" t="e">
        <f>IF(VLOOKUP(P62,非表示頁!$N$4:$P$8,3,0)*$O62=0,"未入力",VLOOKUP(P62,非表示頁!$N$4:$P$8,3,0)*$O62)</f>
        <v>#N/A</v>
      </c>
      <c r="AE62" s="121" t="e">
        <f>IF(VLOOKUP(Q62,非表示頁!$R$4:$T$15,3,0)*$O62=0,"未入力",VLOOKUP(Q62,非表示頁!$R$4:$T$15,3,0)*$O62)</f>
        <v>#N/A</v>
      </c>
      <c r="AF62" s="104" t="e">
        <f>IF(VLOOKUP(S62,非表示頁!$I$2:$L$7,3,0)*$T62+IFERROR(VLOOKUP(U62,非表示頁!$I$2:$L$7,3,0)*V62,0)+IFERROR(VLOOKUP(W62,非表示頁!$I$2:$L$7,3,0)*X62,0)=0,"未入力",VLOOKUP(S62,非表示頁!$I$2:$L$7,3,0)*$T62+IFERROR(VLOOKUP(U62,非表示頁!$I$2:$L$7,3,0)*V62,0)+IFERROR(VLOOKUP(W62,非表示頁!$I$2:$L$7,3,0)*X62,0))</f>
        <v>#N/A</v>
      </c>
      <c r="AG62" s="105" t="e">
        <f>IF((AC62+AD62+AE62+AF62)*VLOOKUP(R62,非表示頁!$D$2:$G$26,4,0)&lt;=150,(AC62+AD62+AE62+AF62)*VLOOKUP(R62,非表示頁!$D$2:$G$26,4,0),"充填量オーバー")</f>
        <v>#N/A</v>
      </c>
      <c r="AH62" s="100" t="str">
        <f t="shared" si="12"/>
        <v>情報不足</v>
      </c>
      <c r="AI62" s="193" t="str">
        <f t="shared" si="9"/>
        <v>情報不足</v>
      </c>
      <c r="AJ62" s="106" t="str">
        <f t="shared" si="13"/>
        <v>情報不足</v>
      </c>
      <c r="AK62" s="248"/>
      <c r="AL62" s="196" t="str">
        <f t="shared" si="7"/>
        <v>未入力</v>
      </c>
      <c r="AM62" s="107" t="str">
        <f t="shared" si="15"/>
        <v>実総冷媒量未入力</v>
      </c>
    </row>
    <row r="63" spans="2:39" x14ac:dyDescent="0.7">
      <c r="B63" s="208">
        <v>42</v>
      </c>
      <c r="C63" s="237"/>
      <c r="D63" s="235"/>
      <c r="E63" s="234"/>
      <c r="F63" s="236"/>
      <c r="G63" s="21" t="str">
        <f t="shared" si="2"/>
        <v>UC未選択</v>
      </c>
      <c r="H63" s="115"/>
      <c r="I63" s="115"/>
      <c r="J63" s="236"/>
      <c r="K63" s="21" t="str">
        <f t="shared" si="3"/>
        <v>⑤選択ください</v>
      </c>
      <c r="L63" s="94" t="str">
        <f t="shared" si="10"/>
        <v>条件未入力</v>
      </c>
      <c r="M63" s="100" t="str">
        <f t="shared" si="11"/>
        <v>条件未入力</v>
      </c>
      <c r="N63" s="94" t="str">
        <f>IFERROR(VLOOKUP(R63,非表示頁!$D$2:$G$26,3,0),"冷凍機未選択")</f>
        <v>冷凍機未選択</v>
      </c>
      <c r="O63" s="237"/>
      <c r="P63" s="101"/>
      <c r="Q63" s="101"/>
      <c r="R63" s="102"/>
      <c r="S63" s="102"/>
      <c r="T63" s="244"/>
      <c r="U63" s="102"/>
      <c r="V63" s="243"/>
      <c r="W63" s="102"/>
      <c r="X63" s="244"/>
      <c r="Y63" s="103">
        <f>IFERROR(VLOOKUP(S63,非表示頁!$I$2:$L$7,4,0),0)</f>
        <v>0</v>
      </c>
      <c r="Z63" s="103">
        <f>IFERROR(VLOOKUP(U63,非表示頁!$I$2:$L$23,4,0),0)</f>
        <v>0</v>
      </c>
      <c r="AA63" s="103">
        <f>IFERROR(VLOOKUP(W63,非表示頁!$I$2:$L$23,4,0),0)</f>
        <v>0</v>
      </c>
      <c r="AB63" s="103">
        <f t="shared" si="4"/>
        <v>0</v>
      </c>
      <c r="AC63" s="104" t="e">
        <f>IF(VLOOKUP(R63,非表示頁!$D$2:$G$10,2,0)=0,"未入力",VLOOKUP(R63,非表示頁!$D$2:$G$10,2,0))</f>
        <v>#N/A</v>
      </c>
      <c r="AD63" s="104" t="e">
        <f>IF(VLOOKUP(P63,非表示頁!$N$4:$P$8,3,0)*$O63=0,"未入力",VLOOKUP(P63,非表示頁!$N$4:$P$8,3,0)*$O63)</f>
        <v>#N/A</v>
      </c>
      <c r="AE63" s="121" t="e">
        <f>IF(VLOOKUP(Q63,非表示頁!$R$4:$T$15,3,0)*$O63=0,"未入力",VLOOKUP(Q63,非表示頁!$R$4:$T$15,3,0)*$O63)</f>
        <v>#N/A</v>
      </c>
      <c r="AF63" s="104" t="e">
        <f>IF(VLOOKUP(S63,非表示頁!$I$2:$L$7,3,0)*$T63+IFERROR(VLOOKUP(U63,非表示頁!$I$2:$L$7,3,0)*V63,0)+IFERROR(VLOOKUP(W63,非表示頁!$I$2:$L$7,3,0)*X63,0)=0,"未入力",VLOOKUP(S63,非表示頁!$I$2:$L$7,3,0)*$T63+IFERROR(VLOOKUP(U63,非表示頁!$I$2:$L$7,3,0)*V63,0)+IFERROR(VLOOKUP(W63,非表示頁!$I$2:$L$7,3,0)*X63,0))</f>
        <v>#N/A</v>
      </c>
      <c r="AG63" s="105" t="e">
        <f>IF((AC63+AD63+AE63+AF63)*VLOOKUP(R63,非表示頁!$D$2:$G$26,4,0)&lt;=150,(AC63+AD63+AE63+AF63)*VLOOKUP(R63,非表示頁!$D$2:$G$26,4,0),"充填量オーバー")</f>
        <v>#N/A</v>
      </c>
      <c r="AH63" s="100" t="str">
        <f t="shared" si="12"/>
        <v>情報不足</v>
      </c>
      <c r="AI63" s="193" t="str">
        <f t="shared" si="9"/>
        <v>情報不足</v>
      </c>
      <c r="AJ63" s="106" t="str">
        <f t="shared" si="13"/>
        <v>情報不足</v>
      </c>
      <c r="AK63" s="248"/>
      <c r="AL63" s="196" t="str">
        <f t="shared" si="7"/>
        <v>未入力</v>
      </c>
      <c r="AM63" s="107" t="str">
        <f t="shared" si="15"/>
        <v>実総冷媒量未入力</v>
      </c>
    </row>
    <row r="64" spans="2:39" x14ac:dyDescent="0.7">
      <c r="B64" s="208">
        <v>43</v>
      </c>
      <c r="C64" s="237"/>
      <c r="D64" s="235"/>
      <c r="E64" s="234"/>
      <c r="F64" s="236"/>
      <c r="G64" s="21" t="str">
        <f t="shared" si="2"/>
        <v>UC未選択</v>
      </c>
      <c r="H64" s="115"/>
      <c r="I64" s="115"/>
      <c r="J64" s="236"/>
      <c r="K64" s="21" t="str">
        <f t="shared" si="3"/>
        <v>⑤選択ください</v>
      </c>
      <c r="L64" s="94" t="str">
        <f t="shared" si="10"/>
        <v>条件未入力</v>
      </c>
      <c r="M64" s="100" t="str">
        <f t="shared" si="11"/>
        <v>条件未入力</v>
      </c>
      <c r="N64" s="94" t="str">
        <f>IFERROR(VLOOKUP(R64,非表示頁!$D$2:$G$26,3,0),"冷凍機未選択")</f>
        <v>冷凍機未選択</v>
      </c>
      <c r="O64" s="237"/>
      <c r="P64" s="101"/>
      <c r="Q64" s="101"/>
      <c r="R64" s="102"/>
      <c r="S64" s="102"/>
      <c r="T64" s="244"/>
      <c r="U64" s="102"/>
      <c r="V64" s="243"/>
      <c r="W64" s="102"/>
      <c r="X64" s="244"/>
      <c r="Y64" s="103">
        <f>IFERROR(VLOOKUP(S64,非表示頁!$I$2:$L$7,4,0),0)</f>
        <v>0</v>
      </c>
      <c r="Z64" s="103">
        <f>IFERROR(VLOOKUP(U64,非表示頁!$I$2:$L$23,4,0),0)</f>
        <v>0</v>
      </c>
      <c r="AA64" s="103">
        <f>IFERROR(VLOOKUP(W64,非表示頁!$I$2:$L$23,4,0),0)</f>
        <v>0</v>
      </c>
      <c r="AB64" s="103">
        <f t="shared" si="4"/>
        <v>0</v>
      </c>
      <c r="AC64" s="104" t="e">
        <f>IF(VLOOKUP(R64,非表示頁!$D$2:$G$10,2,0)=0,"未入力",VLOOKUP(R64,非表示頁!$D$2:$G$10,2,0))</f>
        <v>#N/A</v>
      </c>
      <c r="AD64" s="104" t="e">
        <f>IF(VLOOKUP(P64,非表示頁!$N$4:$P$8,3,0)*$O64=0,"未入力",VLOOKUP(P64,非表示頁!$N$4:$P$8,3,0)*$O64)</f>
        <v>#N/A</v>
      </c>
      <c r="AE64" s="121" t="e">
        <f>IF(VLOOKUP(Q64,非表示頁!$R$4:$T$15,3,0)*$O64=0,"未入力",VLOOKUP(Q64,非表示頁!$R$4:$T$15,3,0)*$O64)</f>
        <v>#N/A</v>
      </c>
      <c r="AF64" s="104" t="e">
        <f>IF(VLOOKUP(S64,非表示頁!$I$2:$L$7,3,0)*$T64+IFERROR(VLOOKUP(U64,非表示頁!$I$2:$L$7,3,0)*V64,0)+IFERROR(VLOOKUP(W64,非表示頁!$I$2:$L$7,3,0)*X64,0)=0,"未入力",VLOOKUP(S64,非表示頁!$I$2:$L$7,3,0)*$T64+IFERROR(VLOOKUP(U64,非表示頁!$I$2:$L$7,3,0)*V64,0)+IFERROR(VLOOKUP(W64,非表示頁!$I$2:$L$7,3,0)*X64,0))</f>
        <v>#N/A</v>
      </c>
      <c r="AG64" s="105" t="e">
        <f>IF((AC64+AD64+AE64+AF64)*VLOOKUP(R64,非表示頁!$D$2:$G$26,4,0)&lt;=150,(AC64+AD64+AE64+AF64)*VLOOKUP(R64,非表示頁!$D$2:$G$26,4,0),"充填量オーバー")</f>
        <v>#N/A</v>
      </c>
      <c r="AH64" s="100" t="str">
        <f t="shared" si="12"/>
        <v>情報不足</v>
      </c>
      <c r="AI64" s="193" t="str">
        <f t="shared" si="9"/>
        <v>情報不足</v>
      </c>
      <c r="AJ64" s="106" t="str">
        <f t="shared" si="13"/>
        <v>情報不足</v>
      </c>
      <c r="AK64" s="248"/>
      <c r="AL64" s="196" t="str">
        <f t="shared" si="7"/>
        <v>未入力</v>
      </c>
      <c r="AM64" s="107" t="str">
        <f t="shared" si="15"/>
        <v>実総冷媒量未入力</v>
      </c>
    </row>
    <row r="65" spans="2:39" x14ac:dyDescent="0.7">
      <c r="B65" s="208">
        <v>44</v>
      </c>
      <c r="C65" s="237"/>
      <c r="D65" s="235"/>
      <c r="E65" s="234"/>
      <c r="F65" s="236"/>
      <c r="G65" s="21" t="str">
        <f t="shared" si="2"/>
        <v>UC未選択</v>
      </c>
      <c r="H65" s="115"/>
      <c r="I65" s="115"/>
      <c r="J65" s="236"/>
      <c r="K65" s="21" t="str">
        <f t="shared" si="3"/>
        <v>⑤選択ください</v>
      </c>
      <c r="L65" s="94" t="str">
        <f t="shared" si="10"/>
        <v>条件未入力</v>
      </c>
      <c r="M65" s="100" t="str">
        <f t="shared" si="11"/>
        <v>条件未入力</v>
      </c>
      <c r="N65" s="94" t="str">
        <f>IFERROR(VLOOKUP(R65,非表示頁!$D$2:$G$26,3,0),"冷凍機未選択")</f>
        <v>冷凍機未選択</v>
      </c>
      <c r="O65" s="237"/>
      <c r="P65" s="101"/>
      <c r="Q65" s="101"/>
      <c r="R65" s="102"/>
      <c r="S65" s="102"/>
      <c r="T65" s="244"/>
      <c r="U65" s="102"/>
      <c r="V65" s="243"/>
      <c r="W65" s="102"/>
      <c r="X65" s="244"/>
      <c r="Y65" s="103">
        <f>IFERROR(VLOOKUP(S65,非表示頁!$I$2:$L$7,4,0),0)</f>
        <v>0</v>
      </c>
      <c r="Z65" s="103">
        <f>IFERROR(VLOOKUP(U65,非表示頁!$I$2:$L$23,4,0),0)</f>
        <v>0</v>
      </c>
      <c r="AA65" s="103">
        <f>IFERROR(VLOOKUP(W65,非表示頁!$I$2:$L$23,4,0),0)</f>
        <v>0</v>
      </c>
      <c r="AB65" s="103">
        <f t="shared" si="4"/>
        <v>0</v>
      </c>
      <c r="AC65" s="104" t="e">
        <f>IF(VLOOKUP(R65,非表示頁!$D$2:$G$10,2,0)=0,"未入力",VLOOKUP(R65,非表示頁!$D$2:$G$10,2,0))</f>
        <v>#N/A</v>
      </c>
      <c r="AD65" s="104" t="e">
        <f>IF(VLOOKUP(P65,非表示頁!$N$4:$P$8,3,0)*$O65=0,"未入力",VLOOKUP(P65,非表示頁!$N$4:$P$8,3,0)*$O65)</f>
        <v>#N/A</v>
      </c>
      <c r="AE65" s="121" t="e">
        <f>IF(VLOOKUP(Q65,非表示頁!$R$4:$T$15,3,0)*$O65=0,"未入力",VLOOKUP(Q65,非表示頁!$R$4:$T$15,3,0)*$O65)</f>
        <v>#N/A</v>
      </c>
      <c r="AF65" s="104" t="e">
        <f>IF(VLOOKUP(S65,非表示頁!$I$2:$L$7,3,0)*$T65+IFERROR(VLOOKUP(U65,非表示頁!$I$2:$L$7,3,0)*V65,0)+IFERROR(VLOOKUP(W65,非表示頁!$I$2:$L$7,3,0)*X65,0)=0,"未入力",VLOOKUP(S65,非表示頁!$I$2:$L$7,3,0)*$T65+IFERROR(VLOOKUP(U65,非表示頁!$I$2:$L$7,3,0)*V65,0)+IFERROR(VLOOKUP(W65,非表示頁!$I$2:$L$7,3,0)*X65,0))</f>
        <v>#N/A</v>
      </c>
      <c r="AG65" s="105" t="e">
        <f>IF((AC65+AD65+AE65+AF65)*VLOOKUP(R65,非表示頁!$D$2:$G$26,4,0)&lt;=150,(AC65+AD65+AE65+AF65)*VLOOKUP(R65,非表示頁!$D$2:$G$26,4,0),"充填量オーバー")</f>
        <v>#N/A</v>
      </c>
      <c r="AH65" s="100" t="str">
        <f t="shared" si="12"/>
        <v>情報不足</v>
      </c>
      <c r="AI65" s="193" t="str">
        <f t="shared" si="9"/>
        <v>情報不足</v>
      </c>
      <c r="AJ65" s="106" t="str">
        <f t="shared" si="13"/>
        <v>情報不足</v>
      </c>
      <c r="AK65" s="248"/>
      <c r="AL65" s="196" t="str">
        <f t="shared" si="7"/>
        <v>未入力</v>
      </c>
      <c r="AM65" s="107" t="str">
        <f t="shared" si="15"/>
        <v>実総冷媒量未入力</v>
      </c>
    </row>
    <row r="66" spans="2:39" x14ac:dyDescent="0.7">
      <c r="B66" s="208">
        <v>45</v>
      </c>
      <c r="C66" s="237"/>
      <c r="D66" s="235"/>
      <c r="E66" s="234"/>
      <c r="F66" s="236"/>
      <c r="G66" s="21" t="str">
        <f t="shared" si="2"/>
        <v>UC未選択</v>
      </c>
      <c r="H66" s="115"/>
      <c r="I66" s="115"/>
      <c r="J66" s="236"/>
      <c r="K66" s="21" t="str">
        <f t="shared" si="3"/>
        <v>⑤選択ください</v>
      </c>
      <c r="L66" s="94" t="str">
        <f t="shared" si="10"/>
        <v>条件未入力</v>
      </c>
      <c r="M66" s="100" t="str">
        <f t="shared" si="11"/>
        <v>条件未入力</v>
      </c>
      <c r="N66" s="94" t="str">
        <f>IFERROR(VLOOKUP(R66,非表示頁!$D$2:$G$26,3,0),"冷凍機未選択")</f>
        <v>冷凍機未選択</v>
      </c>
      <c r="O66" s="237"/>
      <c r="P66" s="101"/>
      <c r="Q66" s="101"/>
      <c r="R66" s="102"/>
      <c r="S66" s="102"/>
      <c r="T66" s="244"/>
      <c r="U66" s="102"/>
      <c r="V66" s="243"/>
      <c r="W66" s="102"/>
      <c r="X66" s="244"/>
      <c r="Y66" s="103">
        <f>IFERROR(VLOOKUP(S66,非表示頁!$I$2:$L$7,4,0),0)</f>
        <v>0</v>
      </c>
      <c r="Z66" s="103">
        <f>IFERROR(VLOOKUP(U66,非表示頁!$I$2:$L$23,4,0),0)</f>
        <v>0</v>
      </c>
      <c r="AA66" s="103">
        <f>IFERROR(VLOOKUP(W66,非表示頁!$I$2:$L$23,4,0),0)</f>
        <v>0</v>
      </c>
      <c r="AB66" s="103">
        <f t="shared" si="4"/>
        <v>0</v>
      </c>
      <c r="AC66" s="104" t="e">
        <f>IF(VLOOKUP(R66,非表示頁!$D$2:$G$10,2,0)=0,"未入力",VLOOKUP(R66,非表示頁!$D$2:$G$10,2,0))</f>
        <v>#N/A</v>
      </c>
      <c r="AD66" s="104" t="e">
        <f>IF(VLOOKUP(P66,非表示頁!$N$4:$P$8,3,0)*$O66=0,"未入力",VLOOKUP(P66,非表示頁!$N$4:$P$8,3,0)*$O66)</f>
        <v>#N/A</v>
      </c>
      <c r="AE66" s="121" t="e">
        <f>IF(VLOOKUP(Q66,非表示頁!$R$4:$T$15,3,0)*$O66=0,"未入力",VLOOKUP(Q66,非表示頁!$R$4:$T$15,3,0)*$O66)</f>
        <v>#N/A</v>
      </c>
      <c r="AF66" s="104" t="e">
        <f>IF(VLOOKUP(S66,非表示頁!$I$2:$L$7,3,0)*$T66+IFERROR(VLOOKUP(U66,非表示頁!$I$2:$L$7,3,0)*V66,0)+IFERROR(VLOOKUP(W66,非表示頁!$I$2:$L$7,3,0)*X66,0)=0,"未入力",VLOOKUP(S66,非表示頁!$I$2:$L$7,3,0)*$T66+IFERROR(VLOOKUP(U66,非表示頁!$I$2:$L$7,3,0)*V66,0)+IFERROR(VLOOKUP(W66,非表示頁!$I$2:$L$7,3,0)*X66,0))</f>
        <v>#N/A</v>
      </c>
      <c r="AG66" s="105" t="e">
        <f>IF((AC66+AD66+AE66+AF66)*VLOOKUP(R66,非表示頁!$D$2:$G$26,4,0)&lt;=150,(AC66+AD66+AE66+AF66)*VLOOKUP(R66,非表示頁!$D$2:$G$26,4,0),"充填量オーバー")</f>
        <v>#N/A</v>
      </c>
      <c r="AH66" s="100" t="str">
        <f t="shared" si="12"/>
        <v>情報不足</v>
      </c>
      <c r="AI66" s="193" t="str">
        <f t="shared" si="9"/>
        <v>情報不足</v>
      </c>
      <c r="AJ66" s="106" t="str">
        <f t="shared" si="13"/>
        <v>情報不足</v>
      </c>
      <c r="AK66" s="248"/>
      <c r="AL66" s="196" t="str">
        <f t="shared" si="7"/>
        <v>未入力</v>
      </c>
      <c r="AM66" s="107" t="str">
        <f t="shared" si="15"/>
        <v>実総冷媒量未入力</v>
      </c>
    </row>
    <row r="67" spans="2:39" x14ac:dyDescent="0.7">
      <c r="B67" s="208">
        <v>46</v>
      </c>
      <c r="C67" s="237"/>
      <c r="D67" s="235"/>
      <c r="E67" s="234"/>
      <c r="F67" s="236"/>
      <c r="G67" s="21" t="str">
        <f t="shared" si="2"/>
        <v>UC未選択</v>
      </c>
      <c r="H67" s="115"/>
      <c r="I67" s="115"/>
      <c r="J67" s="236"/>
      <c r="K67" s="21" t="str">
        <f t="shared" si="3"/>
        <v>⑤選択ください</v>
      </c>
      <c r="L67" s="94" t="str">
        <f t="shared" si="10"/>
        <v>条件未入力</v>
      </c>
      <c r="M67" s="100" t="str">
        <f t="shared" si="11"/>
        <v>条件未入力</v>
      </c>
      <c r="N67" s="94" t="str">
        <f>IFERROR(VLOOKUP(R67,非表示頁!$D$2:$G$26,3,0),"冷凍機未選択")</f>
        <v>冷凍機未選択</v>
      </c>
      <c r="O67" s="237"/>
      <c r="P67" s="101"/>
      <c r="Q67" s="101"/>
      <c r="R67" s="102"/>
      <c r="S67" s="102"/>
      <c r="T67" s="244"/>
      <c r="U67" s="102"/>
      <c r="V67" s="243"/>
      <c r="W67" s="102"/>
      <c r="X67" s="244"/>
      <c r="Y67" s="103">
        <f>IFERROR(VLOOKUP(S67,非表示頁!$I$2:$L$7,4,0),0)</f>
        <v>0</v>
      </c>
      <c r="Z67" s="103">
        <f>IFERROR(VLOOKUP(U67,非表示頁!$I$2:$L$23,4,0),0)</f>
        <v>0</v>
      </c>
      <c r="AA67" s="103">
        <f>IFERROR(VLOOKUP(W67,非表示頁!$I$2:$L$23,4,0),0)</f>
        <v>0</v>
      </c>
      <c r="AB67" s="103">
        <f t="shared" si="4"/>
        <v>0</v>
      </c>
      <c r="AC67" s="104" t="e">
        <f>IF(VLOOKUP(R67,非表示頁!$D$2:$G$10,2,0)=0,"未入力",VLOOKUP(R67,非表示頁!$D$2:$G$10,2,0))</f>
        <v>#N/A</v>
      </c>
      <c r="AD67" s="104" t="e">
        <f>IF(VLOOKUP(P67,非表示頁!$N$4:$P$8,3,0)*$O67=0,"未入力",VLOOKUP(P67,非表示頁!$N$4:$P$8,3,0)*$O67)</f>
        <v>#N/A</v>
      </c>
      <c r="AE67" s="121" t="e">
        <f>IF(VLOOKUP(Q67,非表示頁!$R$4:$T$15,3,0)*$O67=0,"未入力",VLOOKUP(Q67,非表示頁!$R$4:$T$15,3,0)*$O67)</f>
        <v>#N/A</v>
      </c>
      <c r="AF67" s="104" t="e">
        <f>IF(VLOOKUP(S67,非表示頁!$I$2:$L$7,3,0)*$T67+IFERROR(VLOOKUP(U67,非表示頁!$I$2:$L$7,3,0)*V67,0)+IFERROR(VLOOKUP(W67,非表示頁!$I$2:$L$7,3,0)*X67,0)=0,"未入力",VLOOKUP(S67,非表示頁!$I$2:$L$7,3,0)*$T67+IFERROR(VLOOKUP(U67,非表示頁!$I$2:$L$7,3,0)*V67,0)+IFERROR(VLOOKUP(W67,非表示頁!$I$2:$L$7,3,0)*X67,0))</f>
        <v>#N/A</v>
      </c>
      <c r="AG67" s="105" t="e">
        <f>IF((AC67+AD67+AE67+AF67)*VLOOKUP(R67,非表示頁!$D$2:$G$26,4,0)&lt;=150,(AC67+AD67+AE67+AF67)*VLOOKUP(R67,非表示頁!$D$2:$G$26,4,0),"充填量オーバー")</f>
        <v>#N/A</v>
      </c>
      <c r="AH67" s="100" t="str">
        <f t="shared" si="12"/>
        <v>情報不足</v>
      </c>
      <c r="AI67" s="193" t="str">
        <f t="shared" si="9"/>
        <v>情報不足</v>
      </c>
      <c r="AJ67" s="106" t="str">
        <f t="shared" si="13"/>
        <v>情報不足</v>
      </c>
      <c r="AK67" s="248"/>
      <c r="AL67" s="196" t="str">
        <f t="shared" si="7"/>
        <v>未入力</v>
      </c>
      <c r="AM67" s="107" t="str">
        <f t="shared" si="15"/>
        <v>実総冷媒量未入力</v>
      </c>
    </row>
    <row r="68" spans="2:39" x14ac:dyDescent="0.7">
      <c r="B68" s="208">
        <v>47</v>
      </c>
      <c r="C68" s="237"/>
      <c r="D68" s="235"/>
      <c r="E68" s="234"/>
      <c r="F68" s="236"/>
      <c r="G68" s="21" t="str">
        <f t="shared" si="2"/>
        <v>UC未選択</v>
      </c>
      <c r="H68" s="115"/>
      <c r="I68" s="115"/>
      <c r="J68" s="236"/>
      <c r="K68" s="21" t="str">
        <f t="shared" si="3"/>
        <v>⑤選択ください</v>
      </c>
      <c r="L68" s="94" t="str">
        <f t="shared" si="10"/>
        <v>条件未入力</v>
      </c>
      <c r="M68" s="100" t="str">
        <f t="shared" si="11"/>
        <v>条件未入力</v>
      </c>
      <c r="N68" s="94" t="str">
        <f>IFERROR(VLOOKUP(R68,非表示頁!$D$2:$G$26,3,0),"冷凍機未選択")</f>
        <v>冷凍機未選択</v>
      </c>
      <c r="O68" s="237"/>
      <c r="P68" s="101"/>
      <c r="Q68" s="101"/>
      <c r="R68" s="102"/>
      <c r="S68" s="102"/>
      <c r="T68" s="244"/>
      <c r="U68" s="102"/>
      <c r="V68" s="243"/>
      <c r="W68" s="102"/>
      <c r="X68" s="244"/>
      <c r="Y68" s="103">
        <f>IFERROR(VLOOKUP(S68,非表示頁!$I$2:$L$7,4,0),0)</f>
        <v>0</v>
      </c>
      <c r="Z68" s="103">
        <f>IFERROR(VLOOKUP(U68,非表示頁!$I$2:$L$23,4,0),0)</f>
        <v>0</v>
      </c>
      <c r="AA68" s="103">
        <f>IFERROR(VLOOKUP(W68,非表示頁!$I$2:$L$23,4,0),0)</f>
        <v>0</v>
      </c>
      <c r="AB68" s="103">
        <f t="shared" si="4"/>
        <v>0</v>
      </c>
      <c r="AC68" s="104" t="e">
        <f>IF(VLOOKUP(R68,非表示頁!$D$2:$G$10,2,0)=0,"未入力",VLOOKUP(R68,非表示頁!$D$2:$G$10,2,0))</f>
        <v>#N/A</v>
      </c>
      <c r="AD68" s="104" t="e">
        <f>IF(VLOOKUP(P68,非表示頁!$N$4:$P$8,3,0)*$O68=0,"未入力",VLOOKUP(P68,非表示頁!$N$4:$P$8,3,0)*$O68)</f>
        <v>#N/A</v>
      </c>
      <c r="AE68" s="121" t="e">
        <f>IF(VLOOKUP(Q68,非表示頁!$R$4:$T$15,3,0)*$O68=0,"未入力",VLOOKUP(Q68,非表示頁!$R$4:$T$15,3,0)*$O68)</f>
        <v>#N/A</v>
      </c>
      <c r="AF68" s="104" t="e">
        <f>IF(VLOOKUP(S68,非表示頁!$I$2:$L$7,3,0)*$T68+IFERROR(VLOOKUP(U68,非表示頁!$I$2:$L$7,3,0)*V68,0)+IFERROR(VLOOKUP(W68,非表示頁!$I$2:$L$7,3,0)*X68,0)=0,"未入力",VLOOKUP(S68,非表示頁!$I$2:$L$7,3,0)*$T68+IFERROR(VLOOKUP(U68,非表示頁!$I$2:$L$7,3,0)*V68,0)+IFERROR(VLOOKUP(W68,非表示頁!$I$2:$L$7,3,0)*X68,0))</f>
        <v>#N/A</v>
      </c>
      <c r="AG68" s="105" t="e">
        <f>IF((AC68+AD68+AE68+AF68)*VLOOKUP(R68,非表示頁!$D$2:$G$26,4,0)&lt;=150,(AC68+AD68+AE68+AF68)*VLOOKUP(R68,非表示頁!$D$2:$G$26,4,0),"充填量オーバー")</f>
        <v>#N/A</v>
      </c>
      <c r="AH68" s="100" t="str">
        <f t="shared" si="12"/>
        <v>情報不足</v>
      </c>
      <c r="AI68" s="193" t="str">
        <f t="shared" si="9"/>
        <v>情報不足</v>
      </c>
      <c r="AJ68" s="106" t="str">
        <f t="shared" si="13"/>
        <v>情報不足</v>
      </c>
      <c r="AK68" s="248"/>
      <c r="AL68" s="196" t="str">
        <f t="shared" si="7"/>
        <v>未入力</v>
      </c>
      <c r="AM68" s="107" t="str">
        <f t="shared" si="15"/>
        <v>実総冷媒量未入力</v>
      </c>
    </row>
    <row r="69" spans="2:39" x14ac:dyDescent="0.7">
      <c r="B69" s="208">
        <v>48</v>
      </c>
      <c r="C69" s="237"/>
      <c r="D69" s="235"/>
      <c r="E69" s="234"/>
      <c r="F69" s="236"/>
      <c r="G69" s="21" t="str">
        <f t="shared" si="2"/>
        <v>UC未選択</v>
      </c>
      <c r="H69" s="115"/>
      <c r="I69" s="115"/>
      <c r="J69" s="236"/>
      <c r="K69" s="21" t="str">
        <f t="shared" si="3"/>
        <v>⑤選択ください</v>
      </c>
      <c r="L69" s="94" t="str">
        <f t="shared" si="10"/>
        <v>条件未入力</v>
      </c>
      <c r="M69" s="100" t="str">
        <f t="shared" si="11"/>
        <v>条件未入力</v>
      </c>
      <c r="N69" s="94" t="str">
        <f>IFERROR(VLOOKUP(R69,非表示頁!$D$2:$G$26,3,0),"冷凍機未選択")</f>
        <v>冷凍機未選択</v>
      </c>
      <c r="O69" s="237"/>
      <c r="P69" s="101"/>
      <c r="Q69" s="101"/>
      <c r="R69" s="102"/>
      <c r="S69" s="102"/>
      <c r="T69" s="244"/>
      <c r="U69" s="102"/>
      <c r="V69" s="243"/>
      <c r="W69" s="102"/>
      <c r="X69" s="244"/>
      <c r="Y69" s="103">
        <f>IFERROR(VLOOKUP(S69,非表示頁!$I$2:$L$7,4,0),0)</f>
        <v>0</v>
      </c>
      <c r="Z69" s="103">
        <f>IFERROR(VLOOKUP(U69,非表示頁!$I$2:$L$23,4,0),0)</f>
        <v>0</v>
      </c>
      <c r="AA69" s="103">
        <f>IFERROR(VLOOKUP(W69,非表示頁!$I$2:$L$23,4,0),0)</f>
        <v>0</v>
      </c>
      <c r="AB69" s="103">
        <f t="shared" si="4"/>
        <v>0</v>
      </c>
      <c r="AC69" s="104" t="e">
        <f>IF(VLOOKUP(R69,非表示頁!$D$2:$G$10,2,0)=0,"未入力",VLOOKUP(R69,非表示頁!$D$2:$G$10,2,0))</f>
        <v>#N/A</v>
      </c>
      <c r="AD69" s="104" t="e">
        <f>IF(VLOOKUP(P69,非表示頁!$N$4:$P$8,3,0)*$O69=0,"未入力",VLOOKUP(P69,非表示頁!$N$4:$P$8,3,0)*$O69)</f>
        <v>#N/A</v>
      </c>
      <c r="AE69" s="121" t="e">
        <f>IF(VLOOKUP(Q69,非表示頁!$R$4:$T$15,3,0)*$O69=0,"未入力",VLOOKUP(Q69,非表示頁!$R$4:$T$15,3,0)*$O69)</f>
        <v>#N/A</v>
      </c>
      <c r="AF69" s="104" t="e">
        <f>IF(VLOOKUP(S69,非表示頁!$I$2:$L$7,3,0)*$T69+IFERROR(VLOOKUP(U69,非表示頁!$I$2:$L$7,3,0)*V69,0)+IFERROR(VLOOKUP(W69,非表示頁!$I$2:$L$7,3,0)*X69,0)=0,"未入力",VLOOKUP(S69,非表示頁!$I$2:$L$7,3,0)*$T69+IFERROR(VLOOKUP(U69,非表示頁!$I$2:$L$7,3,0)*V69,0)+IFERROR(VLOOKUP(W69,非表示頁!$I$2:$L$7,3,0)*X69,0))</f>
        <v>#N/A</v>
      </c>
      <c r="AG69" s="105" t="e">
        <f>IF((AC69+AD69+AE69+AF69)*VLOOKUP(R69,非表示頁!$D$2:$G$26,4,0)&lt;=150,(AC69+AD69+AE69+AF69)*VLOOKUP(R69,非表示頁!$D$2:$G$26,4,0),"充填量オーバー")</f>
        <v>#N/A</v>
      </c>
      <c r="AH69" s="100" t="str">
        <f t="shared" si="12"/>
        <v>情報不足</v>
      </c>
      <c r="AI69" s="193" t="str">
        <f t="shared" si="9"/>
        <v>情報不足</v>
      </c>
      <c r="AJ69" s="106" t="str">
        <f t="shared" si="13"/>
        <v>情報不足</v>
      </c>
      <c r="AK69" s="248"/>
      <c r="AL69" s="196" t="str">
        <f t="shared" si="7"/>
        <v>未入力</v>
      </c>
      <c r="AM69" s="107" t="str">
        <f t="shared" si="15"/>
        <v>実総冷媒量未入力</v>
      </c>
    </row>
    <row r="70" spans="2:39" x14ac:dyDescent="0.7">
      <c r="B70" s="208">
        <v>49</v>
      </c>
      <c r="C70" s="237"/>
      <c r="D70" s="235"/>
      <c r="E70" s="234"/>
      <c r="F70" s="236"/>
      <c r="G70" s="21" t="str">
        <f t="shared" si="2"/>
        <v>UC未選択</v>
      </c>
      <c r="H70" s="115"/>
      <c r="I70" s="115"/>
      <c r="J70" s="236"/>
      <c r="K70" s="21" t="str">
        <f t="shared" si="3"/>
        <v>⑤選択ください</v>
      </c>
      <c r="L70" s="94" t="str">
        <f t="shared" si="10"/>
        <v>条件未入力</v>
      </c>
      <c r="M70" s="100" t="str">
        <f t="shared" si="11"/>
        <v>条件未入力</v>
      </c>
      <c r="N70" s="94" t="str">
        <f>IFERROR(VLOOKUP(R70,非表示頁!$D$2:$G$26,3,0),"冷凍機未選択")</f>
        <v>冷凍機未選択</v>
      </c>
      <c r="O70" s="237"/>
      <c r="P70" s="101"/>
      <c r="Q70" s="101"/>
      <c r="R70" s="102"/>
      <c r="S70" s="102"/>
      <c r="T70" s="244"/>
      <c r="U70" s="102"/>
      <c r="V70" s="243"/>
      <c r="W70" s="102"/>
      <c r="X70" s="244"/>
      <c r="Y70" s="103">
        <f>IFERROR(VLOOKUP(S70,非表示頁!$I$2:$L$7,4,0),0)</f>
        <v>0</v>
      </c>
      <c r="Z70" s="103">
        <f>IFERROR(VLOOKUP(U70,非表示頁!$I$2:$L$23,4,0),0)</f>
        <v>0</v>
      </c>
      <c r="AA70" s="103">
        <f>IFERROR(VLOOKUP(W70,非表示頁!$I$2:$L$23,4,0),0)</f>
        <v>0</v>
      </c>
      <c r="AB70" s="103">
        <f t="shared" si="4"/>
        <v>0</v>
      </c>
      <c r="AC70" s="104" t="e">
        <f>IF(VLOOKUP(R70,非表示頁!$D$2:$G$10,2,0)=0,"未入力",VLOOKUP(R70,非表示頁!$D$2:$G$10,2,0))</f>
        <v>#N/A</v>
      </c>
      <c r="AD70" s="104" t="e">
        <f>IF(VLOOKUP(P70,非表示頁!$N$4:$P$8,3,0)*$O70=0,"未入力",VLOOKUP(P70,非表示頁!$N$4:$P$8,3,0)*$O70)</f>
        <v>#N/A</v>
      </c>
      <c r="AE70" s="121" t="e">
        <f>IF(VLOOKUP(Q70,非表示頁!$R$4:$T$15,3,0)*$O70=0,"未入力",VLOOKUP(Q70,非表示頁!$R$4:$T$15,3,0)*$O70)</f>
        <v>#N/A</v>
      </c>
      <c r="AF70" s="104" t="e">
        <f>IF(VLOOKUP(S70,非表示頁!$I$2:$L$7,3,0)*$T70+IFERROR(VLOOKUP(U70,非表示頁!$I$2:$L$7,3,0)*V70,0)+IFERROR(VLOOKUP(W70,非表示頁!$I$2:$L$7,3,0)*X70,0)=0,"未入力",VLOOKUP(S70,非表示頁!$I$2:$L$7,3,0)*$T70+IFERROR(VLOOKUP(U70,非表示頁!$I$2:$L$7,3,0)*V70,0)+IFERROR(VLOOKUP(W70,非表示頁!$I$2:$L$7,3,0)*X70,0))</f>
        <v>#N/A</v>
      </c>
      <c r="AG70" s="105" t="e">
        <f>IF((AC70+AD70+AE70+AF70)*VLOOKUP(R70,非表示頁!$D$2:$G$26,4,0)&lt;=150,(AC70+AD70+AE70+AF70)*VLOOKUP(R70,非表示頁!$D$2:$G$26,4,0),"充填量オーバー")</f>
        <v>#N/A</v>
      </c>
      <c r="AH70" s="100" t="str">
        <f t="shared" si="12"/>
        <v>情報不足</v>
      </c>
      <c r="AI70" s="193" t="str">
        <f t="shared" si="9"/>
        <v>情報不足</v>
      </c>
      <c r="AJ70" s="106" t="str">
        <f t="shared" si="13"/>
        <v>情報不足</v>
      </c>
      <c r="AK70" s="248"/>
      <c r="AL70" s="196" t="str">
        <f t="shared" si="7"/>
        <v>未入力</v>
      </c>
      <c r="AM70" s="107" t="str">
        <f t="shared" si="15"/>
        <v>実総冷媒量未入力</v>
      </c>
    </row>
    <row r="71" spans="2:39" ht="18" thickBot="1" x14ac:dyDescent="0.75">
      <c r="B71" s="223">
        <v>50</v>
      </c>
      <c r="C71" s="238"/>
      <c r="D71" s="239"/>
      <c r="E71" s="240"/>
      <c r="F71" s="241"/>
      <c r="G71" s="26" t="str">
        <f t="shared" si="2"/>
        <v>UC未選択</v>
      </c>
      <c r="H71" s="116"/>
      <c r="I71" s="116"/>
      <c r="J71" s="241"/>
      <c r="K71" s="26" t="str">
        <f t="shared" si="3"/>
        <v>⑤選択ください</v>
      </c>
      <c r="L71" s="96" t="str">
        <f t="shared" si="10"/>
        <v>条件未入力</v>
      </c>
      <c r="M71" s="108" t="str">
        <f t="shared" si="11"/>
        <v>条件未入力</v>
      </c>
      <c r="N71" s="96" t="str">
        <f>IFERROR(VLOOKUP(R71,非表示頁!$D$2:$G$26,3,0),"冷凍機未選択")</f>
        <v>冷凍機未選択</v>
      </c>
      <c r="O71" s="238"/>
      <c r="P71" s="109"/>
      <c r="Q71" s="109"/>
      <c r="R71" s="180"/>
      <c r="S71" s="180"/>
      <c r="T71" s="246"/>
      <c r="U71" s="180"/>
      <c r="V71" s="246"/>
      <c r="W71" s="180"/>
      <c r="X71" s="246"/>
      <c r="Y71" s="110">
        <f>IFERROR(VLOOKUP(S71,非表示頁!$I$2:$L$7,4,0),0)</f>
        <v>0</v>
      </c>
      <c r="Z71" s="110">
        <f>IFERROR(VLOOKUP(U71,非表示頁!$I$2:$L$23,4,0),0)</f>
        <v>0</v>
      </c>
      <c r="AA71" s="110">
        <f>IFERROR(VLOOKUP(W71,非表示頁!$I$2:$L$23,4,0),0)</f>
        <v>0</v>
      </c>
      <c r="AB71" s="110">
        <f t="shared" si="4"/>
        <v>0</v>
      </c>
      <c r="AC71" s="111" t="e">
        <f>IF(VLOOKUP(R71,非表示頁!$D$2:$G$10,2,0)=0,"未入力",VLOOKUP(R71,非表示頁!$D$2:$G$10,2,0))</f>
        <v>#N/A</v>
      </c>
      <c r="AD71" s="111" t="e">
        <f>IF(VLOOKUP(P71,非表示頁!$N$4:$P$8,3,0)*$O71=0,"未入力",VLOOKUP(P71,非表示頁!$N$4:$P$8,3,0)*$O71)</f>
        <v>#N/A</v>
      </c>
      <c r="AE71" s="111" t="e">
        <f>IF(VLOOKUP(Q71,非表示頁!$R$4:$T$15,3,0)*$O71=0,"未入力",VLOOKUP(Q71,非表示頁!$R$4:$T$15,3,0)*$O71)</f>
        <v>#N/A</v>
      </c>
      <c r="AF71" s="111" t="e">
        <f>IF(VLOOKUP(S71,非表示頁!$I$2:$L$7,3,0)*$T71+IFERROR(VLOOKUP(U71,非表示頁!$I$2:$L$7,3,0)*V71,0)+IFERROR(VLOOKUP(W71,非表示頁!$I$2:$L$7,3,0)*X71,0)=0,"未入力",VLOOKUP(S71,非表示頁!$I$2:$L$7,3,0)*$T71+IFERROR(VLOOKUP(U71,非表示頁!$I$2:$L$7,3,0)*V71,0)+IFERROR(VLOOKUP(W71,非表示頁!$I$2:$L$7,3,0)*X71,0))</f>
        <v>#N/A</v>
      </c>
      <c r="AG71" s="112" t="e">
        <f>IF((AC71+AD71+AE71+AF71)*VLOOKUP(R71,非表示頁!$D$2:$G$26,4,0)&lt;=150,(AC71+AD71+AE71+AF71)*VLOOKUP(R71,非表示頁!$D$2:$G$26,4,0),"充填量オーバー")</f>
        <v>#N/A</v>
      </c>
      <c r="AH71" s="108" t="str">
        <f t="shared" si="12"/>
        <v>情報不足</v>
      </c>
      <c r="AI71" s="195" t="str">
        <f t="shared" si="9"/>
        <v>情報不足</v>
      </c>
      <c r="AJ71" s="113" t="str">
        <f t="shared" si="13"/>
        <v>情報不足</v>
      </c>
      <c r="AK71" s="249"/>
      <c r="AL71" s="198" t="str">
        <f t="shared" si="7"/>
        <v>未入力</v>
      </c>
      <c r="AM71" s="114" t="str">
        <f t="shared" si="15"/>
        <v>実総冷媒量未入力</v>
      </c>
    </row>
    <row r="72" spans="2:39" x14ac:dyDescent="0.7">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row>
    <row r="73" spans="2:39" x14ac:dyDescent="0.7">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row>
    <row r="74" spans="2:39" x14ac:dyDescent="0.7">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row>
    <row r="75" spans="2:39" x14ac:dyDescent="0.7">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row>
    <row r="76" spans="2:39" x14ac:dyDescent="0.7">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row>
    <row r="77" spans="2:39" x14ac:dyDescent="0.7">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row>
    <row r="78" spans="2:39" x14ac:dyDescent="0.7">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row>
    <row r="79" spans="2:39" x14ac:dyDescent="0.7">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row>
    <row r="80" spans="2:39" x14ac:dyDescent="0.7">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row>
    <row r="81" spans="2:39" x14ac:dyDescent="0.7">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row>
    <row r="82" spans="2:39" x14ac:dyDescent="0.7">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row>
    <row r="83" spans="2:39" x14ac:dyDescent="0.7">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row>
    <row r="84" spans="2:39" x14ac:dyDescent="0.7">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row>
    <row r="85" spans="2:39" x14ac:dyDescent="0.7">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row>
    <row r="86" spans="2:39" x14ac:dyDescent="0.7">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row>
    <row r="87" spans="2:39" x14ac:dyDescent="0.7">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row>
    <row r="88" spans="2:39" x14ac:dyDescent="0.7">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row>
    <row r="89" spans="2:39" x14ac:dyDescent="0.7">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row>
    <row r="90" spans="2:39" x14ac:dyDescent="0.7">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row>
    <row r="91" spans="2:39" x14ac:dyDescent="0.7">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row>
    <row r="92" spans="2:39" x14ac:dyDescent="0.7">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row>
    <row r="93" spans="2:39" x14ac:dyDescent="0.7">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row>
    <row r="94" spans="2:39" x14ac:dyDescent="0.7">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row>
    <row r="95" spans="2:39" x14ac:dyDescent="0.7">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row>
    <row r="96" spans="2:39" x14ac:dyDescent="0.7">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row>
    <row r="97" spans="2:39" x14ac:dyDescent="0.7">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row>
    <row r="98" spans="2:39" x14ac:dyDescent="0.7">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row>
    <row r="99" spans="2:39" x14ac:dyDescent="0.7">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row>
    <row r="100" spans="2:39" x14ac:dyDescent="0.7">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c r="AL100" s="13"/>
      <c r="AM100" s="13"/>
    </row>
    <row r="101" spans="2:39" x14ac:dyDescent="0.7">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c r="AL101" s="13"/>
      <c r="AM101" s="13"/>
    </row>
    <row r="102" spans="2:39" x14ac:dyDescent="0.7">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row>
    <row r="103" spans="2:39" x14ac:dyDescent="0.7">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c r="AL103" s="13"/>
      <c r="AM103" s="13"/>
    </row>
    <row r="104" spans="2:39" x14ac:dyDescent="0.7">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c r="AL104" s="13"/>
      <c r="AM104" s="13"/>
    </row>
    <row r="105" spans="2:39" x14ac:dyDescent="0.7">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row>
    <row r="106" spans="2:39" x14ac:dyDescent="0.7">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row>
    <row r="107" spans="2:39" x14ac:dyDescent="0.7">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row>
    <row r="108" spans="2:39" x14ac:dyDescent="0.7">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3"/>
      <c r="AM108" s="13"/>
    </row>
    <row r="109" spans="2:39" x14ac:dyDescent="0.7">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c r="AL109" s="13"/>
      <c r="AM109" s="13"/>
    </row>
    <row r="110" spans="2:39" x14ac:dyDescent="0.7">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row>
    <row r="111" spans="2:39" x14ac:dyDescent="0.7">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row>
    <row r="112" spans="2:39" x14ac:dyDescent="0.7">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row>
    <row r="113" spans="2:39" x14ac:dyDescent="0.7">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row>
    <row r="114" spans="2:39" x14ac:dyDescent="0.7">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row>
    <row r="115" spans="2:39" x14ac:dyDescent="0.7">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row>
    <row r="116" spans="2:39" x14ac:dyDescent="0.7">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row>
    <row r="117" spans="2:39" x14ac:dyDescent="0.7">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c r="AL117" s="13"/>
      <c r="AM117" s="13"/>
    </row>
    <row r="118" spans="2:39" x14ac:dyDescent="0.7">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row>
    <row r="119" spans="2:39" x14ac:dyDescent="0.7">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row>
    <row r="120" spans="2:39" x14ac:dyDescent="0.7">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c r="AL120" s="13"/>
      <c r="AM120" s="13"/>
    </row>
    <row r="121" spans="2:39" x14ac:dyDescent="0.7">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row>
    <row r="122" spans="2:39" x14ac:dyDescent="0.7">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row>
    <row r="123" spans="2:39" x14ac:dyDescent="0.7">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c r="AL123" s="13"/>
      <c r="AM123" s="13"/>
    </row>
    <row r="124" spans="2:39" x14ac:dyDescent="0.7">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row>
    <row r="125" spans="2:39" x14ac:dyDescent="0.7">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c r="AL125" s="13"/>
      <c r="AM125" s="13"/>
    </row>
    <row r="126" spans="2:39" x14ac:dyDescent="0.7">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row>
    <row r="127" spans="2:39" x14ac:dyDescent="0.7">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row>
    <row r="128" spans="2:39" x14ac:dyDescent="0.7">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row>
    <row r="129" spans="2:39" x14ac:dyDescent="0.7">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row>
    <row r="130" spans="2:39" x14ac:dyDescent="0.7">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row>
    <row r="131" spans="2:39" x14ac:dyDescent="0.7">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row>
    <row r="132" spans="2:39" x14ac:dyDescent="0.7">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row>
    <row r="133" spans="2:39" x14ac:dyDescent="0.7">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c r="AL133" s="13"/>
      <c r="AM133" s="13"/>
    </row>
    <row r="134" spans="2:39" x14ac:dyDescent="0.7">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row>
    <row r="135" spans="2:39" x14ac:dyDescent="0.7">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row>
    <row r="136" spans="2:39" x14ac:dyDescent="0.7">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row>
    <row r="137" spans="2:39" x14ac:dyDescent="0.7">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row>
    <row r="138" spans="2:39" x14ac:dyDescent="0.7">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row>
    <row r="139" spans="2:39" x14ac:dyDescent="0.7">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row>
    <row r="140" spans="2:39" x14ac:dyDescent="0.7">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row>
    <row r="141" spans="2:39" x14ac:dyDescent="0.7">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row>
    <row r="142" spans="2:39" x14ac:dyDescent="0.7">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row>
    <row r="143" spans="2:39" x14ac:dyDescent="0.7">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row>
    <row r="144" spans="2:39" x14ac:dyDescent="0.7">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row>
    <row r="145" spans="2:39" x14ac:dyDescent="0.7">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row>
    <row r="146" spans="2:39" x14ac:dyDescent="0.7">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row>
    <row r="147" spans="2:39" x14ac:dyDescent="0.7">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c r="AL147" s="13"/>
      <c r="AM147" s="13"/>
    </row>
    <row r="148" spans="2:39" x14ac:dyDescent="0.7">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c r="AI148" s="13"/>
      <c r="AJ148" s="13"/>
      <c r="AK148" s="13"/>
      <c r="AL148" s="13"/>
      <c r="AM148" s="13"/>
    </row>
    <row r="149" spans="2:39" x14ac:dyDescent="0.7">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c r="AL149" s="13"/>
      <c r="AM149" s="13"/>
    </row>
    <row r="150" spans="2:39" x14ac:dyDescent="0.7">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row>
    <row r="151" spans="2:39" x14ac:dyDescent="0.7">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c r="AL151" s="13"/>
      <c r="AM151" s="13"/>
    </row>
    <row r="152" spans="2:39" x14ac:dyDescent="0.7">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row>
    <row r="153" spans="2:39" x14ac:dyDescent="0.7">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row>
    <row r="154" spans="2:39" x14ac:dyDescent="0.7">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row>
    <row r="155" spans="2:39" x14ac:dyDescent="0.7">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c r="AL155" s="13"/>
      <c r="AM155" s="13"/>
    </row>
    <row r="156" spans="2:39" x14ac:dyDescent="0.7">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row>
  </sheetData>
  <sheetProtection algorithmName="SHA-512" hashValue="3FhL8pN5UQQktBKwurWTgfDo0LQYyrZ+ofQvfqfpOa8HWXcGZRb9seXS2NPjHiHW8JJsSOr3pHcThiyxdOF2xg==" saltValue="qD96874vySBWRYGDoM/L+A==" spinCount="100000" sheet="1" objects="1" scenarios="1" formatColumns="0" formatRows="0"/>
  <mergeCells count="18">
    <mergeCell ref="K2:U9"/>
    <mergeCell ref="AH4:AM8"/>
    <mergeCell ref="AM13:AM14"/>
    <mergeCell ref="AA12:AA14"/>
    <mergeCell ref="Y11:AB11"/>
    <mergeCell ref="N11:Q11"/>
    <mergeCell ref="Y12:Y14"/>
    <mergeCell ref="S11:X11"/>
    <mergeCell ref="AH11:AJ12"/>
    <mergeCell ref="AK12:AK13"/>
    <mergeCell ref="AL11:AM12"/>
    <mergeCell ref="AJ13:AJ14"/>
    <mergeCell ref="AC11:AG12"/>
    <mergeCell ref="C11:C14"/>
    <mergeCell ref="B11:B14"/>
    <mergeCell ref="Z12:Z14"/>
    <mergeCell ref="AB12:AB14"/>
    <mergeCell ref="D11:M11"/>
  </mergeCells>
  <phoneticPr fontId="2"/>
  <conditionalFormatting sqref="AC17:AF71">
    <cfRule type="expression" dxfId="15" priority="283">
      <formula>#REF!="×"</formula>
    </cfRule>
  </conditionalFormatting>
  <conditionalFormatting sqref="AG17:AG71">
    <cfRule type="expression" dxfId="14" priority="282">
      <formula>#REF!="×"</formula>
    </cfRule>
  </conditionalFormatting>
  <conditionalFormatting sqref="P17:Q71">
    <cfRule type="expression" dxfId="13" priority="285">
      <formula>#REF!="×"</formula>
    </cfRule>
  </conditionalFormatting>
  <conditionalFormatting sqref="J17:J71">
    <cfRule type="expression" dxfId="12" priority="2">
      <formula>H17="無し"</formula>
    </cfRule>
    <cfRule type="expression" dxfId="11" priority="28">
      <formula>I17="有り"</formula>
    </cfRule>
    <cfRule type="notContainsBlanks" dxfId="10" priority="35">
      <formula>LEN(TRIM(J17))&gt;0</formula>
    </cfRule>
    <cfRule type="expression" dxfId="9" priority="288">
      <formula>I17="無し"</formula>
    </cfRule>
  </conditionalFormatting>
  <conditionalFormatting sqref="AH17:AM71">
    <cfRule type="containsText" dxfId="8" priority="5" operator="containsText" text="安全装置必要">
      <formula>NOT(ISERROR(SEARCH("安全装置必要",AH17)))</formula>
    </cfRule>
  </conditionalFormatting>
  <conditionalFormatting sqref="AM17:AM71">
    <cfRule type="cellIs" dxfId="7" priority="27" operator="equal">
      <formula>0</formula>
    </cfRule>
  </conditionalFormatting>
  <conditionalFormatting sqref="I17:I71">
    <cfRule type="expression" dxfId="6" priority="1">
      <formula>H17="無し"</formula>
    </cfRule>
  </conditionalFormatting>
  <dataValidations count="2">
    <dataValidation type="custom" allowBlank="1" showInputMessage="1" showErrorMessage="1" sqref="J12:J71 AK17:AK71 O17:O71 D17:F71" xr:uid="{7C259C2F-8B09-4F11-86C6-61637F16A279}">
      <formula1>D12*10=INT(D12*10)</formula1>
    </dataValidation>
    <dataValidation type="custom" allowBlank="1" showInputMessage="1" showErrorMessage="1" sqref="T17:T71 V17:V71 X17:X71" xr:uid="{3035917C-2B04-4830-B9CE-9E51B10F2E4A}">
      <formula1>T17=INT(T17)</formula1>
    </dataValidation>
  </dataValidations>
  <pageMargins left="0.23622047244094491" right="0.23622047244094491" top="0.74803149606299213" bottom="0.74803149606299213" header="0.31496062992125984" footer="0.31496062992125984"/>
  <pageSetup paperSize="8" scale="36" orientation="landscape" r:id="rId1"/>
  <headerFooter>
    <oddHeader>&amp;C&amp;20三菱電機株式会社</oddHeader>
    <oddFooter>&amp;R&amp;F&amp;A</oddFooter>
  </headerFooter>
  <extLst>
    <ext xmlns:x14="http://schemas.microsoft.com/office/spreadsheetml/2009/9/main" uri="{CCE6A557-97BC-4b89-ADB6-D9C93CAAB3DF}">
      <x14:dataValidations xmlns:xm="http://schemas.microsoft.com/office/excel/2006/main" count="5">
        <x14:dataValidation type="list" allowBlank="1" showInputMessage="1" showErrorMessage="1" xr:uid="{490A69B6-71D8-4ADE-B947-A1DC3FEF920E}">
          <x14:formula1>
            <xm:f>非表示頁!$N$4:$N$8</xm:f>
          </x14:formula1>
          <xm:sqref>P17:P71</xm:sqref>
        </x14:dataValidation>
        <x14:dataValidation type="list" allowBlank="1" showInputMessage="1" showErrorMessage="1" xr:uid="{6A99F2CC-0E5C-46B4-B0C2-3711E5A7F5B7}">
          <x14:formula1>
            <xm:f>非表示頁!$V$2:$V$3</xm:f>
          </x14:formula1>
          <xm:sqref>H17:I71</xm:sqref>
        </x14:dataValidation>
        <x14:dataValidation type="list" allowBlank="1" showInputMessage="1" showErrorMessage="1" xr:uid="{B8B5D407-F492-4E88-B117-BB0DA603D8FB}">
          <x14:formula1>
            <xm:f>非表示頁!$R$4:$R$15</xm:f>
          </x14:formula1>
          <xm:sqref>Q17:Q71</xm:sqref>
        </x14:dataValidation>
        <x14:dataValidation type="list" allowBlank="1" showInputMessage="1" showErrorMessage="1" xr:uid="{70DF2487-52FC-4D69-BD23-2A939288FC40}">
          <x14:formula1>
            <xm:f>非表示頁!$D$2:$D$10</xm:f>
          </x14:formula1>
          <xm:sqref>R17:R71</xm:sqref>
        </x14:dataValidation>
        <x14:dataValidation type="list" allowBlank="1" showInputMessage="1" showErrorMessage="1" xr:uid="{21F520C2-3856-4DF6-AED0-13D6FD3B421F}">
          <x14:formula1>
            <xm:f>非表示頁!$I$2:$I$7</xm:f>
          </x14:formula1>
          <xm:sqref>W17:W71 U17:U71 S17:S71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ABFC2-BDE4-463A-8A30-1F25BEE7956C}">
  <sheetPr>
    <pageSetUpPr fitToPage="1"/>
  </sheetPr>
  <dimension ref="A1:AD152"/>
  <sheetViews>
    <sheetView showGridLines="0" showRuler="0" view="pageLayout" zoomScale="24" zoomScaleNormal="70" zoomScalePageLayoutView="24" workbookViewId="0">
      <selection activeCell="L74" sqref="L74"/>
    </sheetView>
  </sheetViews>
  <sheetFormatPr defaultRowHeight="17.649999999999999" x14ac:dyDescent="0.7"/>
  <cols>
    <col min="1" max="1" width="16.75" style="199" bestFit="1" customWidth="1"/>
    <col min="2" max="2" width="3.875" style="34" bestFit="1" customWidth="1"/>
    <col min="3" max="3" width="16.8125" style="34" customWidth="1"/>
    <col min="4" max="4" width="14.875" style="34" bestFit="1" customWidth="1"/>
    <col min="5" max="5" width="14.4375" style="34" bestFit="1" customWidth="1"/>
    <col min="6" max="6" width="22.625" style="34" bestFit="1" customWidth="1"/>
    <col min="7" max="7" width="20.625" style="34" bestFit="1" customWidth="1"/>
    <col min="8" max="8" width="17.125" style="34" customWidth="1"/>
    <col min="9" max="9" width="12.9375" style="34" bestFit="1" customWidth="1"/>
    <col min="10" max="10" width="13.5625" style="34" bestFit="1" customWidth="1"/>
    <col min="11" max="12" width="11" style="34" customWidth="1"/>
    <col min="13" max="13" width="28.25" style="34" customWidth="1"/>
    <col min="14" max="14" width="32.125" style="34" customWidth="1"/>
    <col min="15" max="15" width="11.625" style="34" bestFit="1" customWidth="1"/>
    <col min="16" max="16" width="31.125" style="34" bestFit="1" customWidth="1"/>
    <col min="17" max="17" width="11.625" style="34" bestFit="1" customWidth="1"/>
    <col min="18" max="18" width="31.625" style="34" bestFit="1" customWidth="1"/>
    <col min="19" max="19" width="14.3125" style="34" customWidth="1"/>
    <col min="20" max="21" width="12.125" style="34" hidden="1" customWidth="1"/>
    <col min="22" max="22" width="17.375" style="34" hidden="1" customWidth="1"/>
    <col min="23" max="24" width="11.125" style="34" hidden="1" customWidth="1"/>
    <col min="25" max="25" width="11.125" style="34" customWidth="1"/>
    <col min="26" max="27" width="18.5" style="34" bestFit="1" customWidth="1"/>
    <col min="28" max="28" width="12.625" style="34" bestFit="1" customWidth="1"/>
    <col min="29" max="30" width="17.125" style="34" bestFit="1" customWidth="1"/>
    <col min="31" max="16384" width="9" style="34"/>
  </cols>
  <sheetData>
    <row r="1" spans="2:30" x14ac:dyDescent="0.7">
      <c r="T1" s="36" t="s">
        <v>30</v>
      </c>
      <c r="U1" s="36"/>
      <c r="V1" s="36"/>
      <c r="W1" s="36"/>
      <c r="X1" s="36"/>
      <c r="Y1" s="11"/>
      <c r="Z1" s="11"/>
    </row>
    <row r="2" spans="2:30" x14ac:dyDescent="0.7">
      <c r="B2" s="37" t="s">
        <v>205</v>
      </c>
      <c r="F2" s="38"/>
      <c r="T2" s="36"/>
      <c r="U2" s="36"/>
      <c r="V2" s="36"/>
      <c r="W2" s="36"/>
      <c r="X2" s="36"/>
      <c r="Y2" s="11"/>
    </row>
    <row r="3" spans="2:30" x14ac:dyDescent="0.7">
      <c r="B3" s="37"/>
      <c r="F3" s="38"/>
      <c r="T3" s="36"/>
      <c r="U3" s="36"/>
      <c r="V3" s="36"/>
      <c r="W3" s="36"/>
      <c r="X3" s="36"/>
      <c r="Y3" s="11"/>
    </row>
    <row r="4" spans="2:30" x14ac:dyDescent="0.7">
      <c r="B4" s="37"/>
      <c r="F4" s="38"/>
      <c r="T4" s="36"/>
      <c r="U4" s="36"/>
      <c r="V4" s="36"/>
      <c r="W4" s="36"/>
      <c r="X4" s="36"/>
      <c r="Y4" s="11"/>
    </row>
    <row r="5" spans="2:30" x14ac:dyDescent="0.7">
      <c r="B5" s="37"/>
      <c r="F5" s="38"/>
      <c r="T5" s="36"/>
      <c r="U5" s="36"/>
      <c r="V5" s="36"/>
      <c r="W5" s="36"/>
      <c r="X5" s="36"/>
      <c r="Y5" s="93"/>
    </row>
    <row r="6" spans="2:30" x14ac:dyDescent="0.7">
      <c r="F6" s="39"/>
      <c r="T6" s="36"/>
      <c r="U6" s="36"/>
      <c r="V6" s="36"/>
      <c r="W6" s="36"/>
      <c r="X6" s="36"/>
      <c r="Y6" s="11"/>
    </row>
    <row r="7" spans="2:30" x14ac:dyDescent="0.7">
      <c r="C7" s="58"/>
      <c r="D7" s="47" t="s">
        <v>220</v>
      </c>
      <c r="F7" s="40"/>
      <c r="T7" s="36"/>
      <c r="U7" s="36"/>
      <c r="V7" s="36"/>
      <c r="W7" s="36"/>
      <c r="X7" s="36"/>
      <c r="Y7" s="11"/>
    </row>
    <row r="8" spans="2:30" ht="18" thickBot="1" x14ac:dyDescent="0.75">
      <c r="C8" s="59"/>
      <c r="D8" s="47" t="s">
        <v>222</v>
      </c>
    </row>
    <row r="9" spans="2:30" ht="19.5" thickBot="1" x14ac:dyDescent="0.75">
      <c r="C9" s="61"/>
      <c r="D9" s="47" t="s">
        <v>121</v>
      </c>
      <c r="F9" s="54" t="s">
        <v>66</v>
      </c>
      <c r="G9" s="55" t="s">
        <v>55</v>
      </c>
      <c r="H9" s="53">
        <v>0.307</v>
      </c>
    </row>
    <row r="10" spans="2:30" ht="19.5" thickBot="1" x14ac:dyDescent="0.75">
      <c r="C10" s="60"/>
      <c r="D10" s="47" t="s">
        <v>179</v>
      </c>
      <c r="F10" s="56" t="s">
        <v>175</v>
      </c>
      <c r="G10" s="57" t="s">
        <v>176</v>
      </c>
      <c r="H10" s="154">
        <f>0.076</f>
        <v>7.5999999999999998E-2</v>
      </c>
      <c r="X10" s="89"/>
    </row>
    <row r="11" spans="2:30" ht="15.4" customHeight="1" thickBot="1" x14ac:dyDescent="0.75">
      <c r="W11" s="41"/>
      <c r="Y11" s="11"/>
    </row>
    <row r="12" spans="2:30" ht="18" customHeight="1" x14ac:dyDescent="0.7">
      <c r="B12" s="301" t="s">
        <v>12</v>
      </c>
      <c r="C12" s="298" t="s">
        <v>13</v>
      </c>
      <c r="D12" s="306" t="s">
        <v>0</v>
      </c>
      <c r="E12" s="307"/>
      <c r="F12" s="307"/>
      <c r="G12" s="307"/>
      <c r="H12" s="308"/>
      <c r="I12" s="321" t="s">
        <v>4</v>
      </c>
      <c r="J12" s="321"/>
      <c r="K12" s="321"/>
      <c r="L12" s="321"/>
      <c r="M12" s="151" t="s">
        <v>1</v>
      </c>
      <c r="N12" s="321" t="s">
        <v>288</v>
      </c>
      <c r="O12" s="321"/>
      <c r="P12" s="321"/>
      <c r="Q12" s="321"/>
      <c r="R12" s="321"/>
      <c r="S12" s="321"/>
      <c r="T12" s="320" t="s">
        <v>2</v>
      </c>
      <c r="U12" s="320"/>
      <c r="V12" s="320"/>
      <c r="W12" s="320"/>
      <c r="X12" s="320"/>
      <c r="Y12" s="322" t="s">
        <v>67</v>
      </c>
      <c r="Z12" s="322"/>
      <c r="AA12" s="322"/>
      <c r="AB12" s="146" t="s">
        <v>27</v>
      </c>
      <c r="AC12" s="324" t="s">
        <v>68</v>
      </c>
      <c r="AD12" s="325"/>
    </row>
    <row r="13" spans="2:30" ht="18" customHeight="1" x14ac:dyDescent="0.7">
      <c r="B13" s="302"/>
      <c r="C13" s="299"/>
      <c r="D13" s="46" t="s">
        <v>99</v>
      </c>
      <c r="E13" s="46" t="s">
        <v>100</v>
      </c>
      <c r="F13" s="46" t="s">
        <v>107</v>
      </c>
      <c r="G13" s="46" t="s">
        <v>108</v>
      </c>
      <c r="H13" s="149" t="s">
        <v>109</v>
      </c>
      <c r="I13" s="149" t="s">
        <v>110</v>
      </c>
      <c r="J13" s="46" t="s">
        <v>111</v>
      </c>
      <c r="K13" s="46" t="s">
        <v>112</v>
      </c>
      <c r="L13" s="46" t="s">
        <v>113</v>
      </c>
      <c r="M13" s="46" t="s">
        <v>114</v>
      </c>
      <c r="N13" s="46" t="s">
        <v>186</v>
      </c>
      <c r="O13" s="46" t="s">
        <v>187</v>
      </c>
      <c r="P13" s="46" t="s">
        <v>188</v>
      </c>
      <c r="Q13" s="46" t="s">
        <v>191</v>
      </c>
      <c r="R13" s="46" t="s">
        <v>192</v>
      </c>
      <c r="S13" s="46" t="s">
        <v>189</v>
      </c>
      <c r="T13" s="304"/>
      <c r="U13" s="304"/>
      <c r="V13" s="304"/>
      <c r="W13" s="304"/>
      <c r="X13" s="304"/>
      <c r="Y13" s="323"/>
      <c r="Z13" s="323"/>
      <c r="AA13" s="323"/>
      <c r="AB13" s="299" t="s">
        <v>146</v>
      </c>
      <c r="AC13" s="326"/>
      <c r="AD13" s="327"/>
    </row>
    <row r="14" spans="2:30" ht="52.9" x14ac:dyDescent="0.7">
      <c r="B14" s="302"/>
      <c r="C14" s="299"/>
      <c r="D14" s="147" t="s">
        <v>29</v>
      </c>
      <c r="E14" s="147" t="s">
        <v>50</v>
      </c>
      <c r="F14" s="147" t="s">
        <v>196</v>
      </c>
      <c r="G14" s="149" t="s">
        <v>65</v>
      </c>
      <c r="H14" s="35" t="s">
        <v>182</v>
      </c>
      <c r="I14" s="35" t="s">
        <v>98</v>
      </c>
      <c r="J14" s="147" t="s">
        <v>3</v>
      </c>
      <c r="K14" s="16" t="s">
        <v>6</v>
      </c>
      <c r="L14" s="12" t="s">
        <v>7</v>
      </c>
      <c r="M14" s="12" t="s">
        <v>5</v>
      </c>
      <c r="N14" s="147" t="s">
        <v>183</v>
      </c>
      <c r="O14" s="147" t="s">
        <v>185</v>
      </c>
      <c r="P14" s="147" t="s">
        <v>184</v>
      </c>
      <c r="Q14" s="147" t="s">
        <v>190</v>
      </c>
      <c r="R14" s="147" t="s">
        <v>93</v>
      </c>
      <c r="S14" s="147" t="s">
        <v>193</v>
      </c>
      <c r="T14" s="23" t="s">
        <v>8</v>
      </c>
      <c r="U14" s="23" t="s">
        <v>9</v>
      </c>
      <c r="V14" s="23" t="s">
        <v>10</v>
      </c>
      <c r="W14" s="23" t="s">
        <v>11</v>
      </c>
      <c r="X14" s="23" t="s">
        <v>181</v>
      </c>
      <c r="Y14" s="42" t="s">
        <v>144</v>
      </c>
      <c r="Z14" s="152" t="s">
        <v>145</v>
      </c>
      <c r="AA14" s="328" t="s">
        <v>157</v>
      </c>
      <c r="AB14" s="299"/>
      <c r="AC14" s="152" t="s">
        <v>147</v>
      </c>
      <c r="AD14" s="318" t="s">
        <v>148</v>
      </c>
    </row>
    <row r="15" spans="2:30" ht="19.5" thickBot="1" x14ac:dyDescent="0.75">
      <c r="B15" s="303"/>
      <c r="C15" s="300"/>
      <c r="D15" s="148" t="s">
        <v>42</v>
      </c>
      <c r="E15" s="148" t="s">
        <v>14</v>
      </c>
      <c r="F15" s="148" t="s">
        <v>14</v>
      </c>
      <c r="G15" s="150" t="s">
        <v>48</v>
      </c>
      <c r="H15" s="150" t="s">
        <v>49</v>
      </c>
      <c r="I15" s="150" t="s">
        <v>15</v>
      </c>
      <c r="J15" s="148" t="s">
        <v>15</v>
      </c>
      <c r="K15" s="20" t="s">
        <v>16</v>
      </c>
      <c r="L15" s="20" t="s">
        <v>16</v>
      </c>
      <c r="M15" s="20"/>
      <c r="N15" s="148" t="s">
        <v>48</v>
      </c>
      <c r="O15" s="148" t="s">
        <v>46</v>
      </c>
      <c r="P15" s="148" t="s">
        <v>48</v>
      </c>
      <c r="Q15" s="148" t="s">
        <v>46</v>
      </c>
      <c r="R15" s="148" t="s">
        <v>48</v>
      </c>
      <c r="S15" s="148" t="s">
        <v>46</v>
      </c>
      <c r="T15" s="43" t="s">
        <v>17</v>
      </c>
      <c r="U15" s="43" t="s">
        <v>17</v>
      </c>
      <c r="V15" s="43" t="s">
        <v>17</v>
      </c>
      <c r="W15" s="43" t="s">
        <v>17</v>
      </c>
      <c r="X15" s="43" t="s">
        <v>17</v>
      </c>
      <c r="Y15" s="153" t="s">
        <v>49</v>
      </c>
      <c r="Z15" s="153" t="s">
        <v>54</v>
      </c>
      <c r="AA15" s="329"/>
      <c r="AB15" s="148" t="s">
        <v>17</v>
      </c>
      <c r="AC15" s="153" t="s">
        <v>54</v>
      </c>
      <c r="AD15" s="319"/>
    </row>
    <row r="16" spans="2:30" ht="18" thickTop="1" x14ac:dyDescent="0.7">
      <c r="B16" s="155"/>
      <c r="C16" s="156" t="s">
        <v>221</v>
      </c>
      <c r="D16" s="156" t="s">
        <v>221</v>
      </c>
      <c r="E16" s="156" t="s">
        <v>221</v>
      </c>
      <c r="F16" s="156" t="s">
        <v>221</v>
      </c>
      <c r="G16" s="157" t="s">
        <v>62</v>
      </c>
      <c r="H16" s="157" t="s">
        <v>62</v>
      </c>
      <c r="I16" s="157" t="s">
        <v>62</v>
      </c>
      <c r="J16" s="156" t="s">
        <v>221</v>
      </c>
      <c r="K16" s="158" t="s">
        <v>223</v>
      </c>
      <c r="L16" s="158" t="s">
        <v>223</v>
      </c>
      <c r="M16" s="158" t="s">
        <v>223</v>
      </c>
      <c r="N16" s="156" t="s">
        <v>221</v>
      </c>
      <c r="O16" s="156" t="s">
        <v>221</v>
      </c>
      <c r="P16" s="156" t="s">
        <v>221</v>
      </c>
      <c r="Q16" s="156" t="s">
        <v>221</v>
      </c>
      <c r="R16" s="156" t="s">
        <v>221</v>
      </c>
      <c r="S16" s="156" t="s">
        <v>221</v>
      </c>
      <c r="T16" s="157" t="s">
        <v>62</v>
      </c>
      <c r="U16" s="157" t="s">
        <v>62</v>
      </c>
      <c r="V16" s="157" t="s">
        <v>62</v>
      </c>
      <c r="W16" s="157" t="s">
        <v>62</v>
      </c>
      <c r="X16" s="157" t="s">
        <v>62</v>
      </c>
      <c r="Y16" s="157" t="s">
        <v>62</v>
      </c>
      <c r="Z16" s="157" t="s">
        <v>62</v>
      </c>
      <c r="AA16" s="157" t="s">
        <v>62</v>
      </c>
      <c r="AB16" s="156" t="s">
        <v>221</v>
      </c>
      <c r="AC16" s="157" t="s">
        <v>62</v>
      </c>
      <c r="AD16" s="159" t="s">
        <v>62</v>
      </c>
    </row>
    <row r="17" spans="2:30" ht="18" thickBot="1" x14ac:dyDescent="0.75">
      <c r="B17" s="164"/>
      <c r="C17" s="165"/>
      <c r="D17" s="165" t="s">
        <v>298</v>
      </c>
      <c r="E17" s="165" t="s">
        <v>298</v>
      </c>
      <c r="F17" s="165" t="s">
        <v>300</v>
      </c>
      <c r="G17" s="166"/>
      <c r="H17" s="166"/>
      <c r="I17" s="166"/>
      <c r="J17" s="165" t="s">
        <v>300</v>
      </c>
      <c r="K17" s="167"/>
      <c r="L17" s="167"/>
      <c r="M17" s="167"/>
      <c r="N17" s="165" t="s">
        <v>304</v>
      </c>
      <c r="O17" s="165" t="s">
        <v>299</v>
      </c>
      <c r="P17" s="165" t="s">
        <v>304</v>
      </c>
      <c r="Q17" s="165" t="s">
        <v>299</v>
      </c>
      <c r="R17" s="165" t="s">
        <v>304</v>
      </c>
      <c r="S17" s="165" t="s">
        <v>299</v>
      </c>
      <c r="T17" s="166"/>
      <c r="U17" s="166"/>
      <c r="V17" s="166"/>
      <c r="W17" s="166"/>
      <c r="X17" s="166"/>
      <c r="Y17" s="166"/>
      <c r="Z17" s="166"/>
      <c r="AA17" s="166"/>
      <c r="AB17" s="165" t="s">
        <v>300</v>
      </c>
      <c r="AC17" s="166"/>
      <c r="AD17" s="178"/>
    </row>
    <row r="18" spans="2:30" ht="18" thickTop="1" x14ac:dyDescent="0.7">
      <c r="B18" s="200">
        <v>1</v>
      </c>
      <c r="C18" s="250"/>
      <c r="D18" s="251"/>
      <c r="E18" s="251"/>
      <c r="F18" s="252"/>
      <c r="G18" s="171" t="str">
        <f>IF(AND(D18&gt;0,F18&gt;0),D18*F18,"条件未入力")</f>
        <v>条件未入力</v>
      </c>
      <c r="H18" s="172" t="str">
        <f t="shared" ref="H18:H67" si="0">IF(AND(D18&gt;0,F18&gt;0),IF(G18="漏えい高さ不可","漏えい高さ不可",(IF(G18*$H$10&gt;150,150,G18*$H$10))),"条件未入力")</f>
        <v>条件未入力</v>
      </c>
      <c r="I18" s="171" t="str">
        <f>IFERROR(VLOOKUP(M18,非表示頁!$D$2:$G$26,3,0),"冷凍機未選択")</f>
        <v>冷凍機未選択</v>
      </c>
      <c r="J18" s="182"/>
      <c r="K18" s="173"/>
      <c r="L18" s="173"/>
      <c r="M18" s="17"/>
      <c r="N18" s="182"/>
      <c r="O18" s="258"/>
      <c r="P18" s="183"/>
      <c r="Q18" s="258"/>
      <c r="R18" s="182"/>
      <c r="S18" s="258"/>
      <c r="T18" s="33" t="e">
        <f>IF(VLOOKUP(M18,非表示頁!$D$2:$G$10,2,0)=0,"未入力",VLOOKUP(M18,非表示頁!$D$2:$G$10,2,0))</f>
        <v>#N/A</v>
      </c>
      <c r="U18" s="33" t="e">
        <f>IF(VLOOKUP(K18,非表示頁!$N$4:$P$8,3,0)*$J18=0,"未入力",VLOOKUP(K18,非表示頁!$N$4:$P$8,3,0)*$J18)</f>
        <v>#N/A</v>
      </c>
      <c r="V18" s="33" t="e">
        <f>IF(VLOOKUP(L18,非表示頁!$R$4:$T$15,3,0)*$J18=0,"未入力",VLOOKUP(L18,非表示頁!$R$4:$T$15,3,0)*$J18)</f>
        <v>#N/A</v>
      </c>
      <c r="W18" s="33" t="str">
        <f>IF($N18*0.18*1000*O18+$P18*0.18*1000*Q18+$R18*0.18*1000*$S18=0,"情報不足",$N18*0.18*1000*O18+$P18*0.18*1000*Q18+$R18*0.18*1000*$S18)</f>
        <v>情報不足</v>
      </c>
      <c r="X18" s="174" t="e">
        <f>IF((T18+U18+V18+W18)*VLOOKUP(M18,非表示頁!$D$2:$G$26,4,0)&lt;=150,(T18+U18+V18+W18)*VLOOKUP(M18,非表示頁!$D$2:$G$26,4,0),"充填量オーバー")</f>
        <v>#N/A</v>
      </c>
      <c r="Y18" s="175" t="str">
        <f>IFERROR(X18,"情報不足")</f>
        <v>情報不足</v>
      </c>
      <c r="Z18" s="185" t="str">
        <f>IFERROR($X18/$G18,"情報不足")</f>
        <v>情報不足</v>
      </c>
      <c r="AA18" s="176" t="str">
        <f>IFERROR(IF(X18="充填量オーバー","Ｒ３２冷媒使用不可",IF(Z18&lt;$H$10,"安全装置不要","安全装置必要")),"情報不足")</f>
        <v>情報不足</v>
      </c>
      <c r="AB18" s="261"/>
      <c r="AC18" s="188" t="str">
        <f t="shared" ref="AC18:AC49" si="1">IF(AB18=0,"未入力",$AB18/$G18)</f>
        <v>未入力</v>
      </c>
      <c r="AD18" s="177" t="str">
        <f t="shared" ref="AD18:AD49" si="2">IF(AC18="未入力","実総冷媒量未入力",IF(AB18&gt;150,"Ｒ３２冷媒使用不可",IF(AC18&lt;$H$10,"安全装置不要","安全装置必要")))</f>
        <v>実総冷媒量未入力</v>
      </c>
    </row>
    <row r="19" spans="2:30" x14ac:dyDescent="0.7">
      <c r="B19" s="208">
        <v>2</v>
      </c>
      <c r="C19" s="253"/>
      <c r="D19" s="254"/>
      <c r="E19" s="254"/>
      <c r="F19" s="255"/>
      <c r="G19" s="97" t="str">
        <f>IF(AND(D19&gt;0,F19&gt;0),D19*F19,"条件未入力")</f>
        <v>条件未入力</v>
      </c>
      <c r="H19" s="98" t="str">
        <f t="shared" si="0"/>
        <v>条件未入力</v>
      </c>
      <c r="I19" s="97" t="str">
        <f>IFERROR(VLOOKUP(M19,非表示頁!$D$2:$G$26,3,0),"冷凍機未選択")</f>
        <v>冷凍機未選択</v>
      </c>
      <c r="J19" s="183"/>
      <c r="K19" s="19"/>
      <c r="L19" s="19"/>
      <c r="M19" s="17"/>
      <c r="N19" s="183"/>
      <c r="O19" s="259"/>
      <c r="P19" s="183"/>
      <c r="Q19" s="259"/>
      <c r="R19" s="183"/>
      <c r="S19" s="259"/>
      <c r="T19" s="24" t="e">
        <f>IF(VLOOKUP(M19,非表示頁!$D$2:$G$10,2,0)=0,"未入力",VLOOKUP(M19,非表示頁!$D$2:$G$10,2,0))</f>
        <v>#N/A</v>
      </c>
      <c r="U19" s="24" t="e">
        <f>IF(VLOOKUP(K19,非表示頁!$N$4:$P$8,3,0)*$J19=0,"未入力",VLOOKUP(K19,非表示頁!$N$4:$P$8,3,0)*$J19)</f>
        <v>#N/A</v>
      </c>
      <c r="V19" s="33" t="e">
        <f>IF(VLOOKUP(L19,非表示頁!$R$4:$T$15,3,0)*$J19=0,"未入力",VLOOKUP(L19,非表示頁!$R$4:$T$15,3,0)*$J19)</f>
        <v>#N/A</v>
      </c>
      <c r="W19" s="33" t="str">
        <f t="shared" ref="W19:W67" si="3">IF($N19*0.18*1000*O19+$P19*0.18*1000*Q19+$R19*0.18*1000*$S19=0,"情報不足",$N19*0.18*1000*O19+$P19*0.18*1000*Q19+$R19*0.18*1000*$S19)</f>
        <v>情報不足</v>
      </c>
      <c r="X19" s="88" t="e">
        <f>IF((T19+U19+V19+W19)*VLOOKUP(M19,非表示頁!$D$2:$G$26,4,0)&lt;=150,(T19+U19+V19+W19)*VLOOKUP(M19,非表示頁!$D$2:$G$26,4,0),"充填量オーバー")</f>
        <v>#N/A</v>
      </c>
      <c r="Y19" s="22" t="str">
        <f>IFERROR(X19,"情報不足")</f>
        <v>情報不足</v>
      </c>
      <c r="Z19" s="186" t="str">
        <f t="shared" ref="Z19:Z49" si="4">IFERROR($X19/$G19,"情報不足")</f>
        <v>情報不足</v>
      </c>
      <c r="AA19" s="42" t="str">
        <f>IFERROR(IF(X19="充填量オーバー","Ｒ３２冷媒使用不可",IF(Z19&lt;$H$10,"安全装置不要","安全装置必要")),"情報不足")</f>
        <v>情報不足</v>
      </c>
      <c r="AB19" s="262"/>
      <c r="AC19" s="189" t="str">
        <f t="shared" si="1"/>
        <v>未入力</v>
      </c>
      <c r="AD19" s="25" t="str">
        <f t="shared" si="2"/>
        <v>実総冷媒量未入力</v>
      </c>
    </row>
    <row r="20" spans="2:30" x14ac:dyDescent="0.7">
      <c r="B20" s="208">
        <v>3</v>
      </c>
      <c r="C20" s="253"/>
      <c r="D20" s="254"/>
      <c r="E20" s="254"/>
      <c r="F20" s="255"/>
      <c r="G20" s="97" t="str">
        <f t="shared" ref="G20:G67" si="5">IF(AND(D20&gt;0,F20&gt;0),D20*F20,"条件未入力")</f>
        <v>条件未入力</v>
      </c>
      <c r="H20" s="98" t="str">
        <f t="shared" si="0"/>
        <v>条件未入力</v>
      </c>
      <c r="I20" s="97" t="str">
        <f>IFERROR(VLOOKUP(M20,非表示頁!$D$2:$G$26,3,0),"冷凍機未選択")</f>
        <v>冷凍機未選択</v>
      </c>
      <c r="J20" s="183"/>
      <c r="K20" s="19"/>
      <c r="L20" s="19"/>
      <c r="M20" s="17"/>
      <c r="N20" s="183"/>
      <c r="O20" s="259"/>
      <c r="P20" s="183"/>
      <c r="Q20" s="259"/>
      <c r="R20" s="183"/>
      <c r="S20" s="259"/>
      <c r="T20" s="24" t="e">
        <f>IF(VLOOKUP(M20,非表示頁!$D$2:$G$10,2,0)=0,"未入力",VLOOKUP(M20,非表示頁!$D$2:$G$10,2,0))</f>
        <v>#N/A</v>
      </c>
      <c r="U20" s="24" t="e">
        <f>IF(VLOOKUP(K20,非表示頁!$N$4:$P$8,3,0)*$J20=0,"未入力",VLOOKUP(K20,非表示頁!$N$4:$P$8,3,0)*$J20)</f>
        <v>#N/A</v>
      </c>
      <c r="V20" s="33" t="e">
        <f>IF(VLOOKUP(L20,非表示頁!$R$4:$T$15,3,0)*$J20=0,"未入力",VLOOKUP(L20,非表示頁!$R$4:$T$15,3,0)*$J20)</f>
        <v>#N/A</v>
      </c>
      <c r="W20" s="33" t="str">
        <f t="shared" si="3"/>
        <v>情報不足</v>
      </c>
      <c r="X20" s="88" t="e">
        <f>IF((T20+U20+V20+W20)*VLOOKUP(M20,非表示頁!$D$2:$G$26,4,0)&lt;=150,(T20+U20+V20+W20)*VLOOKUP(M20,非表示頁!$D$2:$G$26,4,0),"充填量オーバー")</f>
        <v>#N/A</v>
      </c>
      <c r="Y20" s="22" t="str">
        <f t="shared" ref="Y20:Y67" si="6">IFERROR(X20,"情報不足")</f>
        <v>情報不足</v>
      </c>
      <c r="Z20" s="186" t="str">
        <f t="shared" si="4"/>
        <v>情報不足</v>
      </c>
      <c r="AA20" s="42" t="str">
        <f>IFERROR(IF(X20="充填量オーバー","Ｒ３２冷媒使用不可",IF(F20&lt;1.5,"安全装置必要",IF(Z20&lt;$H$10,"安全装置不要","安全装置必要"))),"情報不足")</f>
        <v>情報不足</v>
      </c>
      <c r="AB20" s="262"/>
      <c r="AC20" s="189" t="str">
        <f t="shared" si="1"/>
        <v>未入力</v>
      </c>
      <c r="AD20" s="25" t="str">
        <f t="shared" si="2"/>
        <v>実総冷媒量未入力</v>
      </c>
    </row>
    <row r="21" spans="2:30" x14ac:dyDescent="0.7">
      <c r="B21" s="208">
        <v>4</v>
      </c>
      <c r="C21" s="253"/>
      <c r="D21" s="254"/>
      <c r="E21" s="254"/>
      <c r="F21" s="255"/>
      <c r="G21" s="97" t="str">
        <f t="shared" si="5"/>
        <v>条件未入力</v>
      </c>
      <c r="H21" s="98" t="str">
        <f t="shared" si="0"/>
        <v>条件未入力</v>
      </c>
      <c r="I21" s="97" t="str">
        <f>IFERROR(VLOOKUP(M21,非表示頁!$D$2:$G$26,3,0),"冷凍機未選択")</f>
        <v>冷凍機未選択</v>
      </c>
      <c r="J21" s="183"/>
      <c r="K21" s="19"/>
      <c r="L21" s="19"/>
      <c r="M21" s="17"/>
      <c r="N21" s="183"/>
      <c r="O21" s="259"/>
      <c r="P21" s="182"/>
      <c r="Q21" s="259"/>
      <c r="R21" s="183"/>
      <c r="S21" s="259"/>
      <c r="T21" s="24" t="e">
        <f>IF(VLOOKUP(M21,非表示頁!$D$2:$G$10,2,0)=0,"未入力",VLOOKUP(M21,非表示頁!$D$2:$G$10,2,0))</f>
        <v>#N/A</v>
      </c>
      <c r="U21" s="24" t="e">
        <f>IF(VLOOKUP(K21,非表示頁!$N$4:$P$8,3,0)*$J21=0,"未入力",VLOOKUP(K21,非表示頁!$N$4:$P$8,3,0)*$J21)</f>
        <v>#N/A</v>
      </c>
      <c r="V21" s="33" t="e">
        <f>IF(VLOOKUP(L21,非表示頁!$R$4:$T$15,3,0)*$J21=0,"未入力",VLOOKUP(L21,非表示頁!$R$4:$T$15,3,0)*$J21)</f>
        <v>#N/A</v>
      </c>
      <c r="W21" s="33" t="str">
        <f t="shared" si="3"/>
        <v>情報不足</v>
      </c>
      <c r="X21" s="88" t="e">
        <f>IF((T21+U21+V21+W21)*VLOOKUP(M21,非表示頁!$D$2:$G$26,4,0)&lt;=150,(T21+U21+V21+W21)*VLOOKUP(M21,非表示頁!$D$2:$G$26,4,0),"充填量オーバー")</f>
        <v>#N/A</v>
      </c>
      <c r="Y21" s="22" t="str">
        <f t="shared" si="6"/>
        <v>情報不足</v>
      </c>
      <c r="Z21" s="186" t="str">
        <f t="shared" si="4"/>
        <v>情報不足</v>
      </c>
      <c r="AA21" s="42" t="str">
        <f t="shared" ref="AA21:AA49" si="7">IFERROR(IF(X21="充填量オーバー","Ｒ３２冷媒使用不可",IF(Z21&lt;$H$10,"安全装置不要","安全装置必要")),"情報不足")</f>
        <v>情報不足</v>
      </c>
      <c r="AB21" s="262"/>
      <c r="AC21" s="189" t="str">
        <f t="shared" si="1"/>
        <v>未入力</v>
      </c>
      <c r="AD21" s="25" t="str">
        <f t="shared" si="2"/>
        <v>実総冷媒量未入力</v>
      </c>
    </row>
    <row r="22" spans="2:30" x14ac:dyDescent="0.7">
      <c r="B22" s="208">
        <v>5</v>
      </c>
      <c r="C22" s="253"/>
      <c r="D22" s="254"/>
      <c r="E22" s="254"/>
      <c r="F22" s="255"/>
      <c r="G22" s="97" t="str">
        <f t="shared" si="5"/>
        <v>条件未入力</v>
      </c>
      <c r="H22" s="98" t="str">
        <f t="shared" si="0"/>
        <v>条件未入力</v>
      </c>
      <c r="I22" s="97" t="str">
        <f>IFERROR(VLOOKUP(M22,非表示頁!$D$2:$G$26,3,0),"冷凍機未選択")</f>
        <v>冷凍機未選択</v>
      </c>
      <c r="J22" s="183"/>
      <c r="K22" s="19"/>
      <c r="L22" s="19"/>
      <c r="M22" s="17"/>
      <c r="N22" s="183"/>
      <c r="O22" s="259"/>
      <c r="P22" s="183"/>
      <c r="Q22" s="259"/>
      <c r="R22" s="183"/>
      <c r="S22" s="259"/>
      <c r="T22" s="24" t="e">
        <f>IF(VLOOKUP(M22,非表示頁!$D$2:$G$10,2,0)=0,"未入力",VLOOKUP(M22,非表示頁!$D$2:$G$10,2,0))</f>
        <v>#N/A</v>
      </c>
      <c r="U22" s="24" t="e">
        <f>IF(VLOOKUP(K22,非表示頁!$N$4:$P$8,3,0)*$J22=0,"未入力",VLOOKUP(K22,非表示頁!$N$4:$P$8,3,0)*$J22)</f>
        <v>#N/A</v>
      </c>
      <c r="V22" s="33" t="e">
        <f>IF(VLOOKUP(L22,非表示頁!$R$4:$T$15,3,0)*$J22=0,"未入力",VLOOKUP(L22,非表示頁!$R$4:$T$15,3,0)*$J22)</f>
        <v>#N/A</v>
      </c>
      <c r="W22" s="33" t="str">
        <f t="shared" si="3"/>
        <v>情報不足</v>
      </c>
      <c r="X22" s="88" t="e">
        <f>IF((T22+U22+V22+W22)*VLOOKUP(M22,非表示頁!$D$2:$G$26,4,0)&lt;=150,(T22+U22+V22+W22)*VLOOKUP(M22,非表示頁!$D$2:$G$26,4,0),"充填量オーバー")</f>
        <v>#N/A</v>
      </c>
      <c r="Y22" s="22" t="str">
        <f t="shared" si="6"/>
        <v>情報不足</v>
      </c>
      <c r="Z22" s="186" t="str">
        <f t="shared" si="4"/>
        <v>情報不足</v>
      </c>
      <c r="AA22" s="42" t="str">
        <f t="shared" si="7"/>
        <v>情報不足</v>
      </c>
      <c r="AB22" s="262"/>
      <c r="AC22" s="189" t="str">
        <f t="shared" si="1"/>
        <v>未入力</v>
      </c>
      <c r="AD22" s="25" t="str">
        <f t="shared" si="2"/>
        <v>実総冷媒量未入力</v>
      </c>
    </row>
    <row r="23" spans="2:30" x14ac:dyDescent="0.7">
      <c r="B23" s="208">
        <v>6</v>
      </c>
      <c r="C23" s="253"/>
      <c r="D23" s="254"/>
      <c r="E23" s="254"/>
      <c r="F23" s="255"/>
      <c r="G23" s="97" t="str">
        <f t="shared" si="5"/>
        <v>条件未入力</v>
      </c>
      <c r="H23" s="98" t="str">
        <f t="shared" si="0"/>
        <v>条件未入力</v>
      </c>
      <c r="I23" s="97" t="str">
        <f>IFERROR(VLOOKUP(M23,非表示頁!$D$2:$G$26,3,0),"冷凍機未選択")</f>
        <v>冷凍機未選択</v>
      </c>
      <c r="J23" s="183"/>
      <c r="K23" s="19"/>
      <c r="L23" s="19"/>
      <c r="M23" s="17"/>
      <c r="N23" s="183"/>
      <c r="O23" s="259"/>
      <c r="P23" s="183"/>
      <c r="Q23" s="259"/>
      <c r="R23" s="183"/>
      <c r="S23" s="259"/>
      <c r="T23" s="24" t="e">
        <f>IF(VLOOKUP(M23,非表示頁!$D$2:$G$10,2,0)=0,"未入力",VLOOKUP(M23,非表示頁!$D$2:$G$10,2,0))</f>
        <v>#N/A</v>
      </c>
      <c r="U23" s="24" t="e">
        <f>IF(VLOOKUP(K23,非表示頁!$N$4:$P$8,3,0)*$J23=0,"未入力",VLOOKUP(K23,非表示頁!$N$4:$P$8,3,0)*$J23)</f>
        <v>#N/A</v>
      </c>
      <c r="V23" s="33" t="e">
        <f>IF(VLOOKUP(L23,非表示頁!$R$4:$T$15,3,0)*$J23=0,"未入力",VLOOKUP(L23,非表示頁!$R$4:$T$15,3,0)*$J23)</f>
        <v>#N/A</v>
      </c>
      <c r="W23" s="33" t="str">
        <f t="shared" si="3"/>
        <v>情報不足</v>
      </c>
      <c r="X23" s="88" t="e">
        <f>IF((T23+U23+V23+W23)*VLOOKUP(M23,非表示頁!$D$2:$G$26,4,0)&lt;=150,(T23+U23+V23+W23)*VLOOKUP(M23,非表示頁!$D$2:$G$26,4,0),"充填量オーバー")</f>
        <v>#N/A</v>
      </c>
      <c r="Y23" s="22" t="str">
        <f t="shared" si="6"/>
        <v>情報不足</v>
      </c>
      <c r="Z23" s="186" t="str">
        <f t="shared" si="4"/>
        <v>情報不足</v>
      </c>
      <c r="AA23" s="42" t="str">
        <f t="shared" si="7"/>
        <v>情報不足</v>
      </c>
      <c r="AB23" s="262"/>
      <c r="AC23" s="189" t="str">
        <f t="shared" si="1"/>
        <v>未入力</v>
      </c>
      <c r="AD23" s="25" t="str">
        <f t="shared" si="2"/>
        <v>実総冷媒量未入力</v>
      </c>
    </row>
    <row r="24" spans="2:30" x14ac:dyDescent="0.7">
      <c r="B24" s="208">
        <v>7</v>
      </c>
      <c r="C24" s="253"/>
      <c r="D24" s="254"/>
      <c r="E24" s="254"/>
      <c r="F24" s="255"/>
      <c r="G24" s="97" t="str">
        <f t="shared" si="5"/>
        <v>条件未入力</v>
      </c>
      <c r="H24" s="98" t="str">
        <f t="shared" si="0"/>
        <v>条件未入力</v>
      </c>
      <c r="I24" s="97" t="str">
        <f>IFERROR(VLOOKUP(M24,非表示頁!$D$2:$G$26,3,0),"冷凍機未選択")</f>
        <v>冷凍機未選択</v>
      </c>
      <c r="J24" s="183"/>
      <c r="K24" s="19"/>
      <c r="L24" s="19"/>
      <c r="M24" s="17"/>
      <c r="N24" s="183"/>
      <c r="O24" s="259"/>
      <c r="P24" s="183"/>
      <c r="Q24" s="259"/>
      <c r="R24" s="183"/>
      <c r="S24" s="259"/>
      <c r="T24" s="24" t="e">
        <f>IF(VLOOKUP(M24,非表示頁!$D$2:$G$10,2,0)=0,"未入力",VLOOKUP(M24,非表示頁!$D$2:$G$10,2,0))</f>
        <v>#N/A</v>
      </c>
      <c r="U24" s="24" t="e">
        <f>IF(VLOOKUP(K24,非表示頁!$N$4:$P$8,3,0)*$J24=0,"未入力",VLOOKUP(K24,非表示頁!$N$4:$P$8,3,0)*$J24)</f>
        <v>#N/A</v>
      </c>
      <c r="V24" s="33" t="e">
        <f>IF(VLOOKUP(L24,非表示頁!$R$4:$T$15,3,0)*$J24=0,"未入力",VLOOKUP(L24,非表示頁!$R$4:$T$15,3,0)*$J24)</f>
        <v>#N/A</v>
      </c>
      <c r="W24" s="33" t="str">
        <f t="shared" si="3"/>
        <v>情報不足</v>
      </c>
      <c r="X24" s="88" t="e">
        <f>IF((T24+U24+V24+W24)*VLOOKUP(M24,非表示頁!$D$2:$G$26,4,0)&lt;=150,(T24+U24+V24+W24)*VLOOKUP(M24,非表示頁!$D$2:$G$26,4,0),"充填量オーバー")</f>
        <v>#N/A</v>
      </c>
      <c r="Y24" s="22" t="str">
        <f t="shared" si="6"/>
        <v>情報不足</v>
      </c>
      <c r="Z24" s="186" t="str">
        <f t="shared" si="4"/>
        <v>情報不足</v>
      </c>
      <c r="AA24" s="42" t="str">
        <f t="shared" si="7"/>
        <v>情報不足</v>
      </c>
      <c r="AB24" s="262"/>
      <c r="AC24" s="189" t="str">
        <f t="shared" si="1"/>
        <v>未入力</v>
      </c>
      <c r="AD24" s="25" t="str">
        <f t="shared" si="2"/>
        <v>実総冷媒量未入力</v>
      </c>
    </row>
    <row r="25" spans="2:30" x14ac:dyDescent="0.7">
      <c r="B25" s="208">
        <v>8</v>
      </c>
      <c r="C25" s="253"/>
      <c r="D25" s="254"/>
      <c r="E25" s="254"/>
      <c r="F25" s="255"/>
      <c r="G25" s="97" t="str">
        <f t="shared" si="5"/>
        <v>条件未入力</v>
      </c>
      <c r="H25" s="98" t="str">
        <f t="shared" si="0"/>
        <v>条件未入力</v>
      </c>
      <c r="I25" s="97" t="str">
        <f>IFERROR(VLOOKUP(M25,非表示頁!$D$2:$G$26,3,0),"冷凍機未選択")</f>
        <v>冷凍機未選択</v>
      </c>
      <c r="J25" s="183"/>
      <c r="K25" s="19"/>
      <c r="L25" s="19"/>
      <c r="M25" s="17"/>
      <c r="N25" s="183"/>
      <c r="O25" s="259"/>
      <c r="P25" s="183"/>
      <c r="Q25" s="259"/>
      <c r="R25" s="183"/>
      <c r="S25" s="259"/>
      <c r="T25" s="24" t="e">
        <f>IF(VLOOKUP(M25,非表示頁!$D$2:$G$10,2,0)=0,"未入力",VLOOKUP(M25,非表示頁!$D$2:$G$10,2,0))</f>
        <v>#N/A</v>
      </c>
      <c r="U25" s="24" t="e">
        <f>IF(VLOOKUP(K25,非表示頁!$N$4:$P$8,3,0)*$J25=0,"未入力",VLOOKUP(K25,非表示頁!$N$4:$P$8,3,0)*$J25)</f>
        <v>#N/A</v>
      </c>
      <c r="V25" s="33" t="e">
        <f>IF(VLOOKUP(L25,非表示頁!$R$4:$T$15,3,0)*$J25=0,"未入力",VLOOKUP(L25,非表示頁!$R$4:$T$15,3,0)*$J25)</f>
        <v>#N/A</v>
      </c>
      <c r="W25" s="33" t="str">
        <f t="shared" si="3"/>
        <v>情報不足</v>
      </c>
      <c r="X25" s="88" t="e">
        <f>IF((T25+U25+V25+W25)*VLOOKUP(M25,非表示頁!$D$2:$G$26,4,0)&lt;=150,(T25+U25+V25+W25)*VLOOKUP(M25,非表示頁!$D$2:$G$26,4,0),"充填量オーバー")</f>
        <v>#N/A</v>
      </c>
      <c r="Y25" s="22" t="str">
        <f t="shared" si="6"/>
        <v>情報不足</v>
      </c>
      <c r="Z25" s="186" t="str">
        <f t="shared" si="4"/>
        <v>情報不足</v>
      </c>
      <c r="AA25" s="42" t="str">
        <f t="shared" si="7"/>
        <v>情報不足</v>
      </c>
      <c r="AB25" s="262"/>
      <c r="AC25" s="189" t="str">
        <f t="shared" si="1"/>
        <v>未入力</v>
      </c>
      <c r="AD25" s="25" t="str">
        <f t="shared" si="2"/>
        <v>実総冷媒量未入力</v>
      </c>
    </row>
    <row r="26" spans="2:30" x14ac:dyDescent="0.7">
      <c r="B26" s="208">
        <v>9</v>
      </c>
      <c r="C26" s="253"/>
      <c r="D26" s="254"/>
      <c r="E26" s="254"/>
      <c r="F26" s="255"/>
      <c r="G26" s="97" t="str">
        <f t="shared" si="5"/>
        <v>条件未入力</v>
      </c>
      <c r="H26" s="98" t="str">
        <f t="shared" si="0"/>
        <v>条件未入力</v>
      </c>
      <c r="I26" s="97" t="str">
        <f>IFERROR(VLOOKUP(M26,非表示頁!$D$2:$G$26,3,0),"冷凍機未選択")</f>
        <v>冷凍機未選択</v>
      </c>
      <c r="J26" s="183"/>
      <c r="K26" s="19"/>
      <c r="L26" s="19"/>
      <c r="M26" s="17"/>
      <c r="N26" s="183"/>
      <c r="O26" s="259"/>
      <c r="P26" s="183"/>
      <c r="Q26" s="259"/>
      <c r="R26" s="183"/>
      <c r="S26" s="259"/>
      <c r="T26" s="24" t="e">
        <f>IF(VLOOKUP(M26,非表示頁!$D$2:$G$10,2,0)=0,"未入力",VLOOKUP(M26,非表示頁!$D$2:$G$10,2,0))</f>
        <v>#N/A</v>
      </c>
      <c r="U26" s="24" t="e">
        <f>IF(VLOOKUP(K26,非表示頁!$N$4:$P$8,3,0)*$J26=0,"未入力",VLOOKUP(K26,非表示頁!$N$4:$P$8,3,0)*$J26)</f>
        <v>#N/A</v>
      </c>
      <c r="V26" s="33" t="e">
        <f>IF(VLOOKUP(L26,非表示頁!$R$4:$T$15,3,0)*$J26=0,"未入力",VLOOKUP(L26,非表示頁!$R$4:$T$15,3,0)*$J26)</f>
        <v>#N/A</v>
      </c>
      <c r="W26" s="33" t="str">
        <f t="shared" si="3"/>
        <v>情報不足</v>
      </c>
      <c r="X26" s="88" t="e">
        <f>IF((T26+U26+V26+W26)*VLOOKUP(M26,非表示頁!$D$2:$G$26,4,0)&lt;=150,(T26+U26+V26+W26)*VLOOKUP(M26,非表示頁!$D$2:$G$26,4,0),"充填量オーバー")</f>
        <v>#N/A</v>
      </c>
      <c r="Y26" s="22" t="str">
        <f t="shared" si="6"/>
        <v>情報不足</v>
      </c>
      <c r="Z26" s="186" t="str">
        <f t="shared" si="4"/>
        <v>情報不足</v>
      </c>
      <c r="AA26" s="42" t="str">
        <f t="shared" si="7"/>
        <v>情報不足</v>
      </c>
      <c r="AB26" s="262"/>
      <c r="AC26" s="189" t="str">
        <f t="shared" si="1"/>
        <v>未入力</v>
      </c>
      <c r="AD26" s="25" t="str">
        <f t="shared" si="2"/>
        <v>実総冷媒量未入力</v>
      </c>
    </row>
    <row r="27" spans="2:30" x14ac:dyDescent="0.7">
      <c r="B27" s="208">
        <v>10</v>
      </c>
      <c r="C27" s="253"/>
      <c r="D27" s="254"/>
      <c r="E27" s="254"/>
      <c r="F27" s="255"/>
      <c r="G27" s="97" t="str">
        <f t="shared" si="5"/>
        <v>条件未入力</v>
      </c>
      <c r="H27" s="98" t="str">
        <f t="shared" si="0"/>
        <v>条件未入力</v>
      </c>
      <c r="I27" s="97" t="str">
        <f>IFERROR(VLOOKUP(M27,非表示頁!$D$2:$G$26,3,0),"冷凍機未選択")</f>
        <v>冷凍機未選択</v>
      </c>
      <c r="J27" s="183"/>
      <c r="K27" s="19"/>
      <c r="L27" s="19"/>
      <c r="M27" s="17"/>
      <c r="N27" s="183"/>
      <c r="O27" s="259"/>
      <c r="P27" s="183"/>
      <c r="Q27" s="259"/>
      <c r="R27" s="183"/>
      <c r="S27" s="259"/>
      <c r="T27" s="24" t="e">
        <f>IF(VLOOKUP(M27,非表示頁!$D$2:$G$10,2,0)=0,"未入力",VLOOKUP(M27,非表示頁!$D$2:$G$10,2,0))</f>
        <v>#N/A</v>
      </c>
      <c r="U27" s="24" t="e">
        <f>IF(VLOOKUP(K27,非表示頁!$N$4:$P$8,3,0)*$J27=0,"未入力",VLOOKUP(K27,非表示頁!$N$4:$P$8,3,0)*$J27)</f>
        <v>#N/A</v>
      </c>
      <c r="V27" s="33" t="e">
        <f>IF(VLOOKUP(L27,非表示頁!$R$4:$T$15,3,0)*$J27=0,"未入力",VLOOKUP(L27,非表示頁!$R$4:$T$15,3,0)*$J27)</f>
        <v>#N/A</v>
      </c>
      <c r="W27" s="33" t="str">
        <f t="shared" si="3"/>
        <v>情報不足</v>
      </c>
      <c r="X27" s="88" t="e">
        <f>IF((T27+U27+V27+W27)*VLOOKUP(M27,非表示頁!$D$2:$G$26,4,0)&lt;=150,(T27+U27+V27+W27)*VLOOKUP(M27,非表示頁!$D$2:$G$26,4,0),"充填量オーバー")</f>
        <v>#N/A</v>
      </c>
      <c r="Y27" s="22" t="str">
        <f t="shared" si="6"/>
        <v>情報不足</v>
      </c>
      <c r="Z27" s="186" t="str">
        <f t="shared" si="4"/>
        <v>情報不足</v>
      </c>
      <c r="AA27" s="42" t="str">
        <f t="shared" si="7"/>
        <v>情報不足</v>
      </c>
      <c r="AB27" s="262"/>
      <c r="AC27" s="189" t="str">
        <f t="shared" si="1"/>
        <v>未入力</v>
      </c>
      <c r="AD27" s="25" t="str">
        <f t="shared" si="2"/>
        <v>実総冷媒量未入力</v>
      </c>
    </row>
    <row r="28" spans="2:30" x14ac:dyDescent="0.7">
      <c r="B28" s="208">
        <v>11</v>
      </c>
      <c r="C28" s="253"/>
      <c r="D28" s="254"/>
      <c r="E28" s="254"/>
      <c r="F28" s="255"/>
      <c r="G28" s="97" t="str">
        <f t="shared" si="5"/>
        <v>条件未入力</v>
      </c>
      <c r="H28" s="98" t="str">
        <f t="shared" si="0"/>
        <v>条件未入力</v>
      </c>
      <c r="I28" s="97" t="str">
        <f>IFERROR(VLOOKUP(M28,非表示頁!$D$2:$G$26,3,0),"冷凍機未選択")</f>
        <v>冷凍機未選択</v>
      </c>
      <c r="J28" s="183"/>
      <c r="K28" s="19"/>
      <c r="L28" s="19"/>
      <c r="M28" s="17"/>
      <c r="N28" s="183"/>
      <c r="O28" s="259"/>
      <c r="P28" s="183"/>
      <c r="Q28" s="259"/>
      <c r="R28" s="183"/>
      <c r="S28" s="259"/>
      <c r="T28" s="24" t="e">
        <f>IF(VLOOKUP(M28,非表示頁!$D$2:$G$10,2,0)=0,"未入力",VLOOKUP(M28,非表示頁!$D$2:$G$10,2,0))</f>
        <v>#N/A</v>
      </c>
      <c r="U28" s="24" t="e">
        <f>IF(VLOOKUP(K28,非表示頁!$N$4:$P$8,3,0)*$J28=0,"未入力",VLOOKUP(K28,非表示頁!$N$4:$P$8,3,0)*$J28)</f>
        <v>#N/A</v>
      </c>
      <c r="V28" s="33" t="e">
        <f>IF(VLOOKUP(L28,非表示頁!$R$4:$T$15,3,0)*$J28=0,"未入力",VLOOKUP(L28,非表示頁!$R$4:$T$15,3,0)*$J28)</f>
        <v>#N/A</v>
      </c>
      <c r="W28" s="33" t="str">
        <f t="shared" si="3"/>
        <v>情報不足</v>
      </c>
      <c r="X28" s="88" t="e">
        <f>IF((T28+U28+V28+W28)*VLOOKUP(M28,非表示頁!$D$2:$G$26,4,0)&lt;=150,(T28+U28+V28+W28)*VLOOKUP(M28,非表示頁!$D$2:$G$26,4,0),"充填量オーバー")</f>
        <v>#N/A</v>
      </c>
      <c r="Y28" s="22" t="str">
        <f t="shared" si="6"/>
        <v>情報不足</v>
      </c>
      <c r="Z28" s="186" t="str">
        <f t="shared" si="4"/>
        <v>情報不足</v>
      </c>
      <c r="AA28" s="42" t="str">
        <f t="shared" si="7"/>
        <v>情報不足</v>
      </c>
      <c r="AB28" s="262"/>
      <c r="AC28" s="189" t="str">
        <f t="shared" si="1"/>
        <v>未入力</v>
      </c>
      <c r="AD28" s="25" t="str">
        <f t="shared" si="2"/>
        <v>実総冷媒量未入力</v>
      </c>
    </row>
    <row r="29" spans="2:30" x14ac:dyDescent="0.7">
      <c r="B29" s="208">
        <v>12</v>
      </c>
      <c r="C29" s="253"/>
      <c r="D29" s="254"/>
      <c r="E29" s="254"/>
      <c r="F29" s="255"/>
      <c r="G29" s="97" t="str">
        <f t="shared" si="5"/>
        <v>条件未入力</v>
      </c>
      <c r="H29" s="98" t="str">
        <f t="shared" si="0"/>
        <v>条件未入力</v>
      </c>
      <c r="I29" s="97" t="str">
        <f>IFERROR(VLOOKUP(M29,非表示頁!$D$2:$G$26,3,0),"冷凍機未選択")</f>
        <v>冷凍機未選択</v>
      </c>
      <c r="J29" s="183"/>
      <c r="K29" s="19"/>
      <c r="L29" s="19"/>
      <c r="M29" s="17"/>
      <c r="N29" s="183"/>
      <c r="O29" s="259"/>
      <c r="P29" s="183"/>
      <c r="Q29" s="259"/>
      <c r="R29" s="183"/>
      <c r="S29" s="259"/>
      <c r="T29" s="24" t="e">
        <f>IF(VLOOKUP(M29,非表示頁!$D$2:$G$10,2,0)=0,"未入力",VLOOKUP(M29,非表示頁!$D$2:$G$10,2,0))</f>
        <v>#N/A</v>
      </c>
      <c r="U29" s="24" t="e">
        <f>IF(VLOOKUP(K29,非表示頁!$N$4:$P$8,3,0)*$J29=0,"未入力",VLOOKUP(K29,非表示頁!$N$4:$P$8,3,0)*$J29)</f>
        <v>#N/A</v>
      </c>
      <c r="V29" s="33" t="e">
        <f>IF(VLOOKUP(L29,非表示頁!$R$4:$T$15,3,0)*$J29=0,"未入力",VLOOKUP(L29,非表示頁!$R$4:$T$15,3,0)*$J29)</f>
        <v>#N/A</v>
      </c>
      <c r="W29" s="33" t="str">
        <f t="shared" si="3"/>
        <v>情報不足</v>
      </c>
      <c r="X29" s="88" t="e">
        <f>IF((T29+U29+V29+W29)*VLOOKUP(M29,非表示頁!$D$2:$G$26,4,0)&lt;=150,(T29+U29+V29+W29)*VLOOKUP(M29,非表示頁!$D$2:$G$26,4,0),"充填量オーバー")</f>
        <v>#N/A</v>
      </c>
      <c r="Y29" s="22" t="str">
        <f t="shared" si="6"/>
        <v>情報不足</v>
      </c>
      <c r="Z29" s="186" t="str">
        <f t="shared" si="4"/>
        <v>情報不足</v>
      </c>
      <c r="AA29" s="42" t="str">
        <f t="shared" si="7"/>
        <v>情報不足</v>
      </c>
      <c r="AB29" s="262"/>
      <c r="AC29" s="189" t="str">
        <f t="shared" si="1"/>
        <v>未入力</v>
      </c>
      <c r="AD29" s="25" t="str">
        <f t="shared" si="2"/>
        <v>実総冷媒量未入力</v>
      </c>
    </row>
    <row r="30" spans="2:30" x14ac:dyDescent="0.7">
      <c r="B30" s="208">
        <v>13</v>
      </c>
      <c r="C30" s="253"/>
      <c r="D30" s="254"/>
      <c r="E30" s="254"/>
      <c r="F30" s="255"/>
      <c r="G30" s="97" t="str">
        <f t="shared" si="5"/>
        <v>条件未入力</v>
      </c>
      <c r="H30" s="98" t="str">
        <f t="shared" si="0"/>
        <v>条件未入力</v>
      </c>
      <c r="I30" s="97" t="str">
        <f>IFERROR(VLOOKUP(M30,非表示頁!$D$2:$G$26,3,0),"冷凍機未選択")</f>
        <v>冷凍機未選択</v>
      </c>
      <c r="J30" s="183"/>
      <c r="K30" s="19"/>
      <c r="L30" s="19"/>
      <c r="M30" s="17"/>
      <c r="N30" s="183"/>
      <c r="O30" s="259"/>
      <c r="P30" s="183"/>
      <c r="Q30" s="259"/>
      <c r="R30" s="183"/>
      <c r="S30" s="259"/>
      <c r="T30" s="24" t="e">
        <f>IF(VLOOKUP(M30,非表示頁!$D$2:$G$10,2,0)=0,"未入力",VLOOKUP(M30,非表示頁!$D$2:$G$10,2,0))</f>
        <v>#N/A</v>
      </c>
      <c r="U30" s="24" t="e">
        <f>IF(VLOOKUP(K30,非表示頁!$N$4:$P$8,3,0)*$J30=0,"未入力",VLOOKUP(K30,非表示頁!$N$4:$P$8,3,0)*$J30)</f>
        <v>#N/A</v>
      </c>
      <c r="V30" s="33" t="e">
        <f>IF(VLOOKUP(L30,非表示頁!$R$4:$T$15,3,0)*$J30=0,"未入力",VLOOKUP(L30,非表示頁!$R$4:$T$15,3,0)*$J30)</f>
        <v>#N/A</v>
      </c>
      <c r="W30" s="33" t="str">
        <f t="shared" si="3"/>
        <v>情報不足</v>
      </c>
      <c r="X30" s="88" t="e">
        <f>IF((T30+U30+V30+W30)*VLOOKUP(M30,非表示頁!$D$2:$G$26,4,0)&lt;=150,(T30+U30+V30+W30)*VLOOKUP(M30,非表示頁!$D$2:$G$26,4,0),"充填量オーバー")</f>
        <v>#N/A</v>
      </c>
      <c r="Y30" s="22" t="str">
        <f t="shared" si="6"/>
        <v>情報不足</v>
      </c>
      <c r="Z30" s="186" t="str">
        <f t="shared" si="4"/>
        <v>情報不足</v>
      </c>
      <c r="AA30" s="42" t="str">
        <f t="shared" si="7"/>
        <v>情報不足</v>
      </c>
      <c r="AB30" s="262"/>
      <c r="AC30" s="189" t="str">
        <f t="shared" si="1"/>
        <v>未入力</v>
      </c>
      <c r="AD30" s="25" t="str">
        <f t="shared" si="2"/>
        <v>実総冷媒量未入力</v>
      </c>
    </row>
    <row r="31" spans="2:30" x14ac:dyDescent="0.7">
      <c r="B31" s="208">
        <v>14</v>
      </c>
      <c r="C31" s="253"/>
      <c r="D31" s="254"/>
      <c r="E31" s="254"/>
      <c r="F31" s="255"/>
      <c r="G31" s="97" t="str">
        <f t="shared" si="5"/>
        <v>条件未入力</v>
      </c>
      <c r="H31" s="98" t="str">
        <f t="shared" si="0"/>
        <v>条件未入力</v>
      </c>
      <c r="I31" s="97" t="str">
        <f>IFERROR(VLOOKUP(M31,非表示頁!$D$2:$G$26,3,0),"冷凍機未選択")</f>
        <v>冷凍機未選択</v>
      </c>
      <c r="J31" s="183"/>
      <c r="K31" s="19"/>
      <c r="L31" s="19"/>
      <c r="M31" s="17"/>
      <c r="N31" s="183"/>
      <c r="O31" s="259"/>
      <c r="P31" s="183"/>
      <c r="Q31" s="259"/>
      <c r="R31" s="183"/>
      <c r="S31" s="259"/>
      <c r="T31" s="24" t="e">
        <f>IF(VLOOKUP(M31,非表示頁!$D$2:$G$10,2,0)=0,"未入力",VLOOKUP(M31,非表示頁!$D$2:$G$10,2,0))</f>
        <v>#N/A</v>
      </c>
      <c r="U31" s="24" t="e">
        <f>IF(VLOOKUP(K31,非表示頁!$N$4:$P$8,3,0)*$J31=0,"未入力",VLOOKUP(K31,非表示頁!$N$4:$P$8,3,0)*$J31)</f>
        <v>#N/A</v>
      </c>
      <c r="V31" s="33" t="e">
        <f>IF(VLOOKUP(L31,非表示頁!$R$4:$T$15,3,0)*$J31=0,"未入力",VLOOKUP(L31,非表示頁!$R$4:$T$15,3,0)*$J31)</f>
        <v>#N/A</v>
      </c>
      <c r="W31" s="33" t="str">
        <f t="shared" si="3"/>
        <v>情報不足</v>
      </c>
      <c r="X31" s="88" t="e">
        <f>IF((T31+U31+V31+W31)*VLOOKUP(M31,非表示頁!$D$2:$G$26,4,0)&lt;=150,(T31+U31+V31+W31)*VLOOKUP(M31,非表示頁!$D$2:$G$26,4,0),"充填量オーバー")</f>
        <v>#N/A</v>
      </c>
      <c r="Y31" s="22" t="str">
        <f t="shared" si="6"/>
        <v>情報不足</v>
      </c>
      <c r="Z31" s="186" t="str">
        <f t="shared" si="4"/>
        <v>情報不足</v>
      </c>
      <c r="AA31" s="42" t="str">
        <f t="shared" si="7"/>
        <v>情報不足</v>
      </c>
      <c r="AB31" s="262"/>
      <c r="AC31" s="189" t="str">
        <f t="shared" si="1"/>
        <v>未入力</v>
      </c>
      <c r="AD31" s="25" t="str">
        <f t="shared" si="2"/>
        <v>実総冷媒量未入力</v>
      </c>
    </row>
    <row r="32" spans="2:30" x14ac:dyDescent="0.7">
      <c r="B32" s="208">
        <v>15</v>
      </c>
      <c r="C32" s="253"/>
      <c r="D32" s="254"/>
      <c r="E32" s="254"/>
      <c r="F32" s="255"/>
      <c r="G32" s="97" t="str">
        <f t="shared" si="5"/>
        <v>条件未入力</v>
      </c>
      <c r="H32" s="98" t="str">
        <f t="shared" si="0"/>
        <v>条件未入力</v>
      </c>
      <c r="I32" s="97" t="str">
        <f>IFERROR(VLOOKUP(M32,非表示頁!$D$2:$G$26,3,0),"冷凍機未選択")</f>
        <v>冷凍機未選択</v>
      </c>
      <c r="J32" s="183"/>
      <c r="K32" s="19"/>
      <c r="L32" s="19"/>
      <c r="M32" s="17"/>
      <c r="N32" s="183"/>
      <c r="O32" s="259"/>
      <c r="P32" s="183"/>
      <c r="Q32" s="259"/>
      <c r="R32" s="183"/>
      <c r="S32" s="259"/>
      <c r="T32" s="24" t="e">
        <f>IF(VLOOKUP(M32,非表示頁!$D$2:$G$10,2,0)=0,"未入力",VLOOKUP(M32,非表示頁!$D$2:$G$10,2,0))</f>
        <v>#N/A</v>
      </c>
      <c r="U32" s="24" t="e">
        <f>IF(VLOOKUP(K32,非表示頁!$N$4:$P$8,3,0)*$J32=0,"未入力",VLOOKUP(K32,非表示頁!$N$4:$P$8,3,0)*$J32)</f>
        <v>#N/A</v>
      </c>
      <c r="V32" s="33" t="e">
        <f>IF(VLOOKUP(L32,非表示頁!$R$4:$T$15,3,0)*$J32=0,"未入力",VLOOKUP(L32,非表示頁!$R$4:$T$15,3,0)*$J32)</f>
        <v>#N/A</v>
      </c>
      <c r="W32" s="33" t="str">
        <f t="shared" si="3"/>
        <v>情報不足</v>
      </c>
      <c r="X32" s="88" t="e">
        <f>IF((T32+U32+V32+W32)*VLOOKUP(M32,非表示頁!$D$2:$G$26,4,0)&lt;=150,(T32+U32+V32+W32)*VLOOKUP(M32,非表示頁!$D$2:$G$26,4,0),"充填量オーバー")</f>
        <v>#N/A</v>
      </c>
      <c r="Y32" s="22" t="str">
        <f t="shared" si="6"/>
        <v>情報不足</v>
      </c>
      <c r="Z32" s="186" t="str">
        <f t="shared" si="4"/>
        <v>情報不足</v>
      </c>
      <c r="AA32" s="42" t="str">
        <f t="shared" si="7"/>
        <v>情報不足</v>
      </c>
      <c r="AB32" s="262"/>
      <c r="AC32" s="189" t="str">
        <f t="shared" si="1"/>
        <v>未入力</v>
      </c>
      <c r="AD32" s="25" t="str">
        <f t="shared" si="2"/>
        <v>実総冷媒量未入力</v>
      </c>
    </row>
    <row r="33" spans="2:30" x14ac:dyDescent="0.7">
      <c r="B33" s="208">
        <v>16</v>
      </c>
      <c r="C33" s="253"/>
      <c r="D33" s="254"/>
      <c r="E33" s="254"/>
      <c r="F33" s="255"/>
      <c r="G33" s="97" t="str">
        <f t="shared" si="5"/>
        <v>条件未入力</v>
      </c>
      <c r="H33" s="98" t="str">
        <f t="shared" si="0"/>
        <v>条件未入力</v>
      </c>
      <c r="I33" s="97" t="str">
        <f>IFERROR(VLOOKUP(M33,非表示頁!$D$2:$G$26,3,0),"冷凍機未選択")</f>
        <v>冷凍機未選択</v>
      </c>
      <c r="J33" s="183"/>
      <c r="K33" s="19"/>
      <c r="L33" s="19"/>
      <c r="M33" s="17"/>
      <c r="N33" s="183"/>
      <c r="O33" s="259"/>
      <c r="P33" s="183"/>
      <c r="Q33" s="259"/>
      <c r="R33" s="183"/>
      <c r="S33" s="259"/>
      <c r="T33" s="24" t="e">
        <f>IF(VLOOKUP(M33,非表示頁!$D$2:$G$10,2,0)=0,"未入力",VLOOKUP(M33,非表示頁!$D$2:$G$10,2,0))</f>
        <v>#N/A</v>
      </c>
      <c r="U33" s="24" t="e">
        <f>IF(VLOOKUP(K33,非表示頁!$N$4:$P$8,3,0)*$J33=0,"未入力",VLOOKUP(K33,非表示頁!$N$4:$P$8,3,0)*$J33)</f>
        <v>#N/A</v>
      </c>
      <c r="V33" s="33" t="e">
        <f>IF(VLOOKUP(L33,非表示頁!$R$4:$T$15,3,0)*$J33=0,"未入力",VLOOKUP(L33,非表示頁!$R$4:$T$15,3,0)*$J33)</f>
        <v>#N/A</v>
      </c>
      <c r="W33" s="33" t="str">
        <f t="shared" si="3"/>
        <v>情報不足</v>
      </c>
      <c r="X33" s="88" t="e">
        <f>IF((T33+U33+V33+W33)*VLOOKUP(M33,非表示頁!$D$2:$G$26,4,0)&lt;=150,(T33+U33+V33+W33)*VLOOKUP(M33,非表示頁!$D$2:$G$26,4,0),"充填量オーバー")</f>
        <v>#N/A</v>
      </c>
      <c r="Y33" s="22" t="str">
        <f t="shared" si="6"/>
        <v>情報不足</v>
      </c>
      <c r="Z33" s="186" t="str">
        <f t="shared" si="4"/>
        <v>情報不足</v>
      </c>
      <c r="AA33" s="42" t="str">
        <f t="shared" si="7"/>
        <v>情報不足</v>
      </c>
      <c r="AB33" s="262"/>
      <c r="AC33" s="189" t="str">
        <f t="shared" si="1"/>
        <v>未入力</v>
      </c>
      <c r="AD33" s="25" t="str">
        <f t="shared" si="2"/>
        <v>実総冷媒量未入力</v>
      </c>
    </row>
    <row r="34" spans="2:30" x14ac:dyDescent="0.7">
      <c r="B34" s="208">
        <v>17</v>
      </c>
      <c r="C34" s="253"/>
      <c r="D34" s="254"/>
      <c r="E34" s="254"/>
      <c r="F34" s="255"/>
      <c r="G34" s="97" t="str">
        <f t="shared" si="5"/>
        <v>条件未入力</v>
      </c>
      <c r="H34" s="98" t="str">
        <f t="shared" si="0"/>
        <v>条件未入力</v>
      </c>
      <c r="I34" s="97" t="str">
        <f>IFERROR(VLOOKUP(M34,非表示頁!$D$2:$G$26,3,0),"冷凍機未選択")</f>
        <v>冷凍機未選択</v>
      </c>
      <c r="J34" s="183"/>
      <c r="K34" s="19"/>
      <c r="L34" s="19"/>
      <c r="M34" s="17"/>
      <c r="N34" s="183"/>
      <c r="O34" s="259"/>
      <c r="P34" s="183"/>
      <c r="Q34" s="259"/>
      <c r="R34" s="183"/>
      <c r="S34" s="259"/>
      <c r="T34" s="24" t="e">
        <f>IF(VLOOKUP(M34,非表示頁!$D$2:$G$10,2,0)=0,"未入力",VLOOKUP(M34,非表示頁!$D$2:$G$10,2,0))</f>
        <v>#N/A</v>
      </c>
      <c r="U34" s="24" t="e">
        <f>IF(VLOOKUP(K34,非表示頁!$N$4:$P$8,3,0)*$J34=0,"未入力",VLOOKUP(K34,非表示頁!$N$4:$P$8,3,0)*$J34)</f>
        <v>#N/A</v>
      </c>
      <c r="V34" s="33" t="e">
        <f>IF(VLOOKUP(L34,非表示頁!$R$4:$T$15,3,0)*$J34=0,"未入力",VLOOKUP(L34,非表示頁!$R$4:$T$15,3,0)*$J34)</f>
        <v>#N/A</v>
      </c>
      <c r="W34" s="33" t="str">
        <f t="shared" si="3"/>
        <v>情報不足</v>
      </c>
      <c r="X34" s="88" t="e">
        <f>IF((T34+U34+V34+W34)*VLOOKUP(M34,非表示頁!$D$2:$G$26,4,0)&lt;=150,(T34+U34+V34+W34)*VLOOKUP(M34,非表示頁!$D$2:$G$26,4,0),"充填量オーバー")</f>
        <v>#N/A</v>
      </c>
      <c r="Y34" s="22" t="str">
        <f t="shared" si="6"/>
        <v>情報不足</v>
      </c>
      <c r="Z34" s="186" t="str">
        <f t="shared" si="4"/>
        <v>情報不足</v>
      </c>
      <c r="AA34" s="42" t="str">
        <f t="shared" si="7"/>
        <v>情報不足</v>
      </c>
      <c r="AB34" s="262"/>
      <c r="AC34" s="189" t="str">
        <f t="shared" si="1"/>
        <v>未入力</v>
      </c>
      <c r="AD34" s="25" t="str">
        <f t="shared" si="2"/>
        <v>実総冷媒量未入力</v>
      </c>
    </row>
    <row r="35" spans="2:30" x14ac:dyDescent="0.7">
      <c r="B35" s="208">
        <v>18</v>
      </c>
      <c r="C35" s="253"/>
      <c r="D35" s="254"/>
      <c r="E35" s="254"/>
      <c r="F35" s="255"/>
      <c r="G35" s="97" t="str">
        <f t="shared" si="5"/>
        <v>条件未入力</v>
      </c>
      <c r="H35" s="98" t="str">
        <f t="shared" si="0"/>
        <v>条件未入力</v>
      </c>
      <c r="I35" s="97" t="str">
        <f>IFERROR(VLOOKUP(M35,非表示頁!$D$2:$G$26,3,0),"冷凍機未選択")</f>
        <v>冷凍機未選択</v>
      </c>
      <c r="J35" s="183"/>
      <c r="K35" s="19"/>
      <c r="L35" s="19"/>
      <c r="M35" s="17"/>
      <c r="N35" s="183"/>
      <c r="O35" s="259"/>
      <c r="P35" s="183"/>
      <c r="Q35" s="259"/>
      <c r="R35" s="183"/>
      <c r="S35" s="259"/>
      <c r="T35" s="24" t="e">
        <f>IF(VLOOKUP(M35,非表示頁!$D$2:$G$10,2,0)=0,"未入力",VLOOKUP(M35,非表示頁!$D$2:$G$10,2,0))</f>
        <v>#N/A</v>
      </c>
      <c r="U35" s="24" t="e">
        <f>IF(VLOOKUP(K35,非表示頁!$N$4:$P$8,3,0)*$J35=0,"未入力",VLOOKUP(K35,非表示頁!$N$4:$P$8,3,0)*$J35)</f>
        <v>#N/A</v>
      </c>
      <c r="V35" s="33" t="e">
        <f>IF(VLOOKUP(L35,非表示頁!$R$4:$T$15,3,0)*$J35=0,"未入力",VLOOKUP(L35,非表示頁!$R$4:$T$15,3,0)*$J35)</f>
        <v>#N/A</v>
      </c>
      <c r="W35" s="33" t="str">
        <f t="shared" si="3"/>
        <v>情報不足</v>
      </c>
      <c r="X35" s="88" t="e">
        <f>IF((T35+U35+V35+W35)*VLOOKUP(M35,非表示頁!$D$2:$G$26,4,0)&lt;=150,(T35+U35+V35+W35)*VLOOKUP(M35,非表示頁!$D$2:$G$26,4,0),"充填量オーバー")</f>
        <v>#N/A</v>
      </c>
      <c r="Y35" s="22" t="str">
        <f t="shared" si="6"/>
        <v>情報不足</v>
      </c>
      <c r="Z35" s="186" t="str">
        <f t="shared" si="4"/>
        <v>情報不足</v>
      </c>
      <c r="AA35" s="42" t="str">
        <f t="shared" si="7"/>
        <v>情報不足</v>
      </c>
      <c r="AB35" s="262"/>
      <c r="AC35" s="189" t="str">
        <f t="shared" si="1"/>
        <v>未入力</v>
      </c>
      <c r="AD35" s="25" t="str">
        <f t="shared" si="2"/>
        <v>実総冷媒量未入力</v>
      </c>
    </row>
    <row r="36" spans="2:30" x14ac:dyDescent="0.7">
      <c r="B36" s="208">
        <v>19</v>
      </c>
      <c r="C36" s="253"/>
      <c r="D36" s="254"/>
      <c r="E36" s="254"/>
      <c r="F36" s="255"/>
      <c r="G36" s="97" t="str">
        <f t="shared" si="5"/>
        <v>条件未入力</v>
      </c>
      <c r="H36" s="98" t="str">
        <f t="shared" si="0"/>
        <v>条件未入力</v>
      </c>
      <c r="I36" s="97" t="str">
        <f>IFERROR(VLOOKUP(M36,非表示頁!$D$2:$G$26,3,0),"冷凍機未選択")</f>
        <v>冷凍機未選択</v>
      </c>
      <c r="J36" s="183"/>
      <c r="K36" s="19"/>
      <c r="L36" s="19"/>
      <c r="M36" s="17"/>
      <c r="N36" s="183"/>
      <c r="O36" s="259"/>
      <c r="P36" s="183"/>
      <c r="Q36" s="259"/>
      <c r="R36" s="183"/>
      <c r="S36" s="259"/>
      <c r="T36" s="24" t="e">
        <f>IF(VLOOKUP(M36,非表示頁!$D$2:$G$10,2,0)=0,"未入力",VLOOKUP(M36,非表示頁!$D$2:$G$10,2,0))</f>
        <v>#N/A</v>
      </c>
      <c r="U36" s="24" t="e">
        <f>IF(VLOOKUP(K36,非表示頁!$N$4:$P$8,3,0)*$J36=0,"未入力",VLOOKUP(K36,非表示頁!$N$4:$P$8,3,0)*$J36)</f>
        <v>#N/A</v>
      </c>
      <c r="V36" s="33" t="e">
        <f>IF(VLOOKUP(L36,非表示頁!$R$4:$T$15,3,0)*$J36=0,"未入力",VLOOKUP(L36,非表示頁!$R$4:$T$15,3,0)*$J36)</f>
        <v>#N/A</v>
      </c>
      <c r="W36" s="33" t="str">
        <f t="shared" si="3"/>
        <v>情報不足</v>
      </c>
      <c r="X36" s="88" t="e">
        <f>IF((T36+U36+V36+W36)*VLOOKUP(M36,非表示頁!$D$2:$G$26,4,0)&lt;=150,(T36+U36+V36+W36)*VLOOKUP(M36,非表示頁!$D$2:$G$26,4,0),"充填量オーバー")</f>
        <v>#N/A</v>
      </c>
      <c r="Y36" s="22" t="str">
        <f t="shared" si="6"/>
        <v>情報不足</v>
      </c>
      <c r="Z36" s="186" t="str">
        <f t="shared" si="4"/>
        <v>情報不足</v>
      </c>
      <c r="AA36" s="42" t="str">
        <f t="shared" si="7"/>
        <v>情報不足</v>
      </c>
      <c r="AB36" s="262"/>
      <c r="AC36" s="189" t="str">
        <f t="shared" si="1"/>
        <v>未入力</v>
      </c>
      <c r="AD36" s="25" t="str">
        <f t="shared" si="2"/>
        <v>実総冷媒量未入力</v>
      </c>
    </row>
    <row r="37" spans="2:30" x14ac:dyDescent="0.7">
      <c r="B37" s="208">
        <v>20</v>
      </c>
      <c r="C37" s="253"/>
      <c r="D37" s="254"/>
      <c r="E37" s="254"/>
      <c r="F37" s="255"/>
      <c r="G37" s="97" t="str">
        <f t="shared" si="5"/>
        <v>条件未入力</v>
      </c>
      <c r="H37" s="98" t="str">
        <f t="shared" si="0"/>
        <v>条件未入力</v>
      </c>
      <c r="I37" s="97" t="str">
        <f>IFERROR(VLOOKUP(M37,非表示頁!$D$2:$G$26,3,0),"冷凍機未選択")</f>
        <v>冷凍機未選択</v>
      </c>
      <c r="J37" s="183"/>
      <c r="K37" s="19"/>
      <c r="L37" s="19"/>
      <c r="M37" s="17"/>
      <c r="N37" s="183"/>
      <c r="O37" s="259"/>
      <c r="P37" s="183"/>
      <c r="Q37" s="259"/>
      <c r="R37" s="183"/>
      <c r="S37" s="259"/>
      <c r="T37" s="24" t="e">
        <f>IF(VLOOKUP(M37,非表示頁!$D$2:$G$10,2,0)=0,"未入力",VLOOKUP(M37,非表示頁!$D$2:$G$10,2,0))</f>
        <v>#N/A</v>
      </c>
      <c r="U37" s="24" t="e">
        <f>IF(VLOOKUP(K37,非表示頁!$N$4:$P$8,3,0)*$J37=0,"未入力",VLOOKUP(K37,非表示頁!$N$4:$P$8,3,0)*$J37)</f>
        <v>#N/A</v>
      </c>
      <c r="V37" s="33" t="e">
        <f>IF(VLOOKUP(L37,非表示頁!$R$4:$T$15,3,0)*$J37=0,"未入力",VLOOKUP(L37,非表示頁!$R$4:$T$15,3,0)*$J37)</f>
        <v>#N/A</v>
      </c>
      <c r="W37" s="33" t="str">
        <f t="shared" si="3"/>
        <v>情報不足</v>
      </c>
      <c r="X37" s="88" t="e">
        <f>IF((T37+U37+V37+W37)*VLOOKUP(M37,非表示頁!$D$2:$G$26,4,0)&lt;=150,(T37+U37+V37+W37)*VLOOKUP(M37,非表示頁!$D$2:$G$26,4,0),"充填量オーバー")</f>
        <v>#N/A</v>
      </c>
      <c r="Y37" s="22" t="str">
        <f t="shared" si="6"/>
        <v>情報不足</v>
      </c>
      <c r="Z37" s="186" t="str">
        <f t="shared" si="4"/>
        <v>情報不足</v>
      </c>
      <c r="AA37" s="42" t="str">
        <f t="shared" si="7"/>
        <v>情報不足</v>
      </c>
      <c r="AB37" s="262"/>
      <c r="AC37" s="189" t="str">
        <f t="shared" si="1"/>
        <v>未入力</v>
      </c>
      <c r="AD37" s="25" t="str">
        <f t="shared" si="2"/>
        <v>実総冷媒量未入力</v>
      </c>
    </row>
    <row r="38" spans="2:30" x14ac:dyDescent="0.7">
      <c r="B38" s="208">
        <v>21</v>
      </c>
      <c r="C38" s="253"/>
      <c r="D38" s="254"/>
      <c r="E38" s="254"/>
      <c r="F38" s="255"/>
      <c r="G38" s="97" t="str">
        <f t="shared" si="5"/>
        <v>条件未入力</v>
      </c>
      <c r="H38" s="98" t="str">
        <f t="shared" si="0"/>
        <v>条件未入力</v>
      </c>
      <c r="I38" s="97" t="str">
        <f>IFERROR(VLOOKUP(M38,非表示頁!$D$2:$G$26,3,0),"冷凍機未選択")</f>
        <v>冷凍機未選択</v>
      </c>
      <c r="J38" s="183"/>
      <c r="K38" s="19"/>
      <c r="L38" s="19"/>
      <c r="M38" s="17"/>
      <c r="N38" s="183"/>
      <c r="O38" s="259"/>
      <c r="P38" s="183"/>
      <c r="Q38" s="259"/>
      <c r="R38" s="183"/>
      <c r="S38" s="259"/>
      <c r="T38" s="24" t="e">
        <f>IF(VLOOKUP(M38,非表示頁!$D$2:$G$10,2,0)=0,"未入力",VLOOKUP(M38,非表示頁!$D$2:$G$10,2,0))</f>
        <v>#N/A</v>
      </c>
      <c r="U38" s="24" t="e">
        <f>IF(VLOOKUP(K38,非表示頁!$N$4:$P$8,3,0)*$J38=0,"未入力",VLOOKUP(K38,非表示頁!$N$4:$P$8,3,0)*$J38)</f>
        <v>#N/A</v>
      </c>
      <c r="V38" s="33" t="e">
        <f>IF(VLOOKUP(L38,非表示頁!$R$4:$T$15,3,0)*$J38=0,"未入力",VLOOKUP(L38,非表示頁!$R$4:$T$15,3,0)*$J38)</f>
        <v>#N/A</v>
      </c>
      <c r="W38" s="33" t="str">
        <f t="shared" si="3"/>
        <v>情報不足</v>
      </c>
      <c r="X38" s="88" t="e">
        <f>IF((T38+U38+V38+W38)*VLOOKUP(M38,非表示頁!$D$2:$G$26,4,0)&lt;=150,(T38+U38+V38+W38)*VLOOKUP(M38,非表示頁!$D$2:$G$26,4,0),"充填量オーバー")</f>
        <v>#N/A</v>
      </c>
      <c r="Y38" s="22" t="str">
        <f t="shared" si="6"/>
        <v>情報不足</v>
      </c>
      <c r="Z38" s="186" t="str">
        <f t="shared" si="4"/>
        <v>情報不足</v>
      </c>
      <c r="AA38" s="42" t="str">
        <f t="shared" si="7"/>
        <v>情報不足</v>
      </c>
      <c r="AB38" s="262"/>
      <c r="AC38" s="189" t="str">
        <f t="shared" si="1"/>
        <v>未入力</v>
      </c>
      <c r="AD38" s="25" t="str">
        <f t="shared" si="2"/>
        <v>実総冷媒量未入力</v>
      </c>
    </row>
    <row r="39" spans="2:30" x14ac:dyDescent="0.7">
      <c r="B39" s="208">
        <v>22</v>
      </c>
      <c r="C39" s="253"/>
      <c r="D39" s="254"/>
      <c r="E39" s="254"/>
      <c r="F39" s="255"/>
      <c r="G39" s="97" t="str">
        <f t="shared" si="5"/>
        <v>条件未入力</v>
      </c>
      <c r="H39" s="98" t="str">
        <f t="shared" si="0"/>
        <v>条件未入力</v>
      </c>
      <c r="I39" s="97" t="str">
        <f>IFERROR(VLOOKUP(M39,非表示頁!$D$2:$G$26,3,0),"冷凍機未選択")</f>
        <v>冷凍機未選択</v>
      </c>
      <c r="J39" s="183"/>
      <c r="K39" s="19"/>
      <c r="L39" s="19"/>
      <c r="M39" s="17"/>
      <c r="N39" s="183"/>
      <c r="O39" s="259"/>
      <c r="P39" s="183"/>
      <c r="Q39" s="259"/>
      <c r="R39" s="183"/>
      <c r="S39" s="259"/>
      <c r="T39" s="24" t="e">
        <f>IF(VLOOKUP(M39,非表示頁!$D$2:$G$10,2,0)=0,"未入力",VLOOKUP(M39,非表示頁!$D$2:$G$10,2,0))</f>
        <v>#N/A</v>
      </c>
      <c r="U39" s="24" t="e">
        <f>IF(VLOOKUP(K39,非表示頁!$N$4:$P$8,3,0)*$J39=0,"未入力",VLOOKUP(K39,非表示頁!$N$4:$P$8,3,0)*$J39)</f>
        <v>#N/A</v>
      </c>
      <c r="V39" s="33" t="e">
        <f>IF(VLOOKUP(L39,非表示頁!$R$4:$T$15,3,0)*$J39=0,"未入力",VLOOKUP(L39,非表示頁!$R$4:$T$15,3,0)*$J39)</f>
        <v>#N/A</v>
      </c>
      <c r="W39" s="33" t="str">
        <f t="shared" si="3"/>
        <v>情報不足</v>
      </c>
      <c r="X39" s="88" t="e">
        <f>IF((T39+U39+V39+W39)*VLOOKUP(M39,非表示頁!$D$2:$G$26,4,0)&lt;=150,(T39+U39+V39+W39)*VLOOKUP(M39,非表示頁!$D$2:$G$26,4,0),"充填量オーバー")</f>
        <v>#N/A</v>
      </c>
      <c r="Y39" s="22" t="str">
        <f t="shared" si="6"/>
        <v>情報不足</v>
      </c>
      <c r="Z39" s="186" t="str">
        <f t="shared" si="4"/>
        <v>情報不足</v>
      </c>
      <c r="AA39" s="42" t="str">
        <f t="shared" si="7"/>
        <v>情報不足</v>
      </c>
      <c r="AB39" s="262"/>
      <c r="AC39" s="189" t="str">
        <f t="shared" si="1"/>
        <v>未入力</v>
      </c>
      <c r="AD39" s="25" t="str">
        <f t="shared" si="2"/>
        <v>実総冷媒量未入力</v>
      </c>
    </row>
    <row r="40" spans="2:30" x14ac:dyDescent="0.7">
      <c r="B40" s="208">
        <v>23</v>
      </c>
      <c r="C40" s="253"/>
      <c r="D40" s="254"/>
      <c r="E40" s="254"/>
      <c r="F40" s="255"/>
      <c r="G40" s="97" t="str">
        <f t="shared" si="5"/>
        <v>条件未入力</v>
      </c>
      <c r="H40" s="98" t="str">
        <f t="shared" si="0"/>
        <v>条件未入力</v>
      </c>
      <c r="I40" s="97" t="str">
        <f>IFERROR(VLOOKUP(M40,非表示頁!$D$2:$G$26,3,0),"冷凍機未選択")</f>
        <v>冷凍機未選択</v>
      </c>
      <c r="J40" s="183"/>
      <c r="K40" s="19"/>
      <c r="L40" s="19"/>
      <c r="M40" s="17"/>
      <c r="N40" s="183"/>
      <c r="O40" s="259"/>
      <c r="P40" s="183"/>
      <c r="Q40" s="259"/>
      <c r="R40" s="183"/>
      <c r="S40" s="259"/>
      <c r="T40" s="24" t="e">
        <f>IF(VLOOKUP(M40,非表示頁!$D$2:$G$10,2,0)=0,"未入力",VLOOKUP(M40,非表示頁!$D$2:$G$10,2,0))</f>
        <v>#N/A</v>
      </c>
      <c r="U40" s="24" t="e">
        <f>IF(VLOOKUP(K40,非表示頁!$N$4:$P$8,3,0)*$J40=0,"未入力",VLOOKUP(K40,非表示頁!$N$4:$P$8,3,0)*$J40)</f>
        <v>#N/A</v>
      </c>
      <c r="V40" s="33" t="e">
        <f>IF(VLOOKUP(L40,非表示頁!$R$4:$T$15,3,0)*$J40=0,"未入力",VLOOKUP(L40,非表示頁!$R$4:$T$15,3,0)*$J40)</f>
        <v>#N/A</v>
      </c>
      <c r="W40" s="33" t="str">
        <f t="shared" si="3"/>
        <v>情報不足</v>
      </c>
      <c r="X40" s="88" t="e">
        <f>IF((T40+U40+V40+W40)*VLOOKUP(M40,非表示頁!$D$2:$G$26,4,0)&lt;=150,(T40+U40+V40+W40)*VLOOKUP(M40,非表示頁!$D$2:$G$26,4,0),"充填量オーバー")</f>
        <v>#N/A</v>
      </c>
      <c r="Y40" s="22" t="str">
        <f t="shared" si="6"/>
        <v>情報不足</v>
      </c>
      <c r="Z40" s="186" t="str">
        <f t="shared" si="4"/>
        <v>情報不足</v>
      </c>
      <c r="AA40" s="42" t="str">
        <f t="shared" si="7"/>
        <v>情報不足</v>
      </c>
      <c r="AB40" s="262"/>
      <c r="AC40" s="189" t="str">
        <f t="shared" si="1"/>
        <v>未入力</v>
      </c>
      <c r="AD40" s="25" t="str">
        <f t="shared" si="2"/>
        <v>実総冷媒量未入力</v>
      </c>
    </row>
    <row r="41" spans="2:30" x14ac:dyDescent="0.7">
      <c r="B41" s="208">
        <v>24</v>
      </c>
      <c r="C41" s="253"/>
      <c r="D41" s="254"/>
      <c r="E41" s="254"/>
      <c r="F41" s="255"/>
      <c r="G41" s="97" t="str">
        <f t="shared" si="5"/>
        <v>条件未入力</v>
      </c>
      <c r="H41" s="98" t="str">
        <f t="shared" si="0"/>
        <v>条件未入力</v>
      </c>
      <c r="I41" s="97" t="str">
        <f>IFERROR(VLOOKUP(M41,非表示頁!$D$2:$G$26,3,0),"冷凍機未選択")</f>
        <v>冷凍機未選択</v>
      </c>
      <c r="J41" s="183"/>
      <c r="K41" s="19"/>
      <c r="L41" s="19"/>
      <c r="M41" s="17"/>
      <c r="N41" s="183"/>
      <c r="O41" s="259"/>
      <c r="P41" s="183"/>
      <c r="Q41" s="259"/>
      <c r="R41" s="183"/>
      <c r="S41" s="259"/>
      <c r="T41" s="24" t="e">
        <f>IF(VLOOKUP(M41,非表示頁!$D$2:$G$10,2,0)=0,"未入力",VLOOKUP(M41,非表示頁!$D$2:$G$10,2,0))</f>
        <v>#N/A</v>
      </c>
      <c r="U41" s="24" t="e">
        <f>IF(VLOOKUP(K41,非表示頁!$N$4:$P$8,3,0)*$J41=0,"未入力",VLOOKUP(K41,非表示頁!$N$4:$P$8,3,0)*$J41)</f>
        <v>#N/A</v>
      </c>
      <c r="V41" s="33" t="e">
        <f>IF(VLOOKUP(L41,非表示頁!$R$4:$T$15,3,0)*$J41=0,"未入力",VLOOKUP(L41,非表示頁!$R$4:$T$15,3,0)*$J41)</f>
        <v>#N/A</v>
      </c>
      <c r="W41" s="33" t="str">
        <f t="shared" si="3"/>
        <v>情報不足</v>
      </c>
      <c r="X41" s="88" t="e">
        <f>IF((T41+U41+V41+W41)*VLOOKUP(M41,非表示頁!$D$2:$G$26,4,0)&lt;=150,(T41+U41+V41+W41)*VLOOKUP(M41,非表示頁!$D$2:$G$26,4,0),"充填量オーバー")</f>
        <v>#N/A</v>
      </c>
      <c r="Y41" s="22" t="str">
        <f t="shared" si="6"/>
        <v>情報不足</v>
      </c>
      <c r="Z41" s="186" t="str">
        <f t="shared" si="4"/>
        <v>情報不足</v>
      </c>
      <c r="AA41" s="42" t="str">
        <f t="shared" si="7"/>
        <v>情報不足</v>
      </c>
      <c r="AB41" s="262"/>
      <c r="AC41" s="189" t="str">
        <f t="shared" si="1"/>
        <v>未入力</v>
      </c>
      <c r="AD41" s="25" t="str">
        <f t="shared" si="2"/>
        <v>実総冷媒量未入力</v>
      </c>
    </row>
    <row r="42" spans="2:30" x14ac:dyDescent="0.7">
      <c r="B42" s="208">
        <v>25</v>
      </c>
      <c r="C42" s="253"/>
      <c r="D42" s="254"/>
      <c r="E42" s="254"/>
      <c r="F42" s="255"/>
      <c r="G42" s="97" t="str">
        <f t="shared" si="5"/>
        <v>条件未入力</v>
      </c>
      <c r="H42" s="98" t="str">
        <f t="shared" si="0"/>
        <v>条件未入力</v>
      </c>
      <c r="I42" s="97" t="str">
        <f>IFERROR(VLOOKUP(M42,非表示頁!$D$2:$G$26,3,0),"冷凍機未選択")</f>
        <v>冷凍機未選択</v>
      </c>
      <c r="J42" s="183"/>
      <c r="K42" s="19"/>
      <c r="L42" s="19"/>
      <c r="M42" s="17"/>
      <c r="N42" s="183"/>
      <c r="O42" s="259"/>
      <c r="P42" s="183"/>
      <c r="Q42" s="259"/>
      <c r="R42" s="183"/>
      <c r="S42" s="259"/>
      <c r="T42" s="24" t="e">
        <f>IF(VLOOKUP(M42,非表示頁!$D$2:$G$10,2,0)=0,"未入力",VLOOKUP(M42,非表示頁!$D$2:$G$10,2,0))</f>
        <v>#N/A</v>
      </c>
      <c r="U42" s="24" t="e">
        <f>IF(VLOOKUP(K42,非表示頁!$N$4:$P$8,3,0)*$J42=0,"未入力",VLOOKUP(K42,非表示頁!$N$4:$P$8,3,0)*$J42)</f>
        <v>#N/A</v>
      </c>
      <c r="V42" s="33" t="e">
        <f>IF(VLOOKUP(L42,非表示頁!$R$4:$T$15,3,0)*$J42=0,"未入力",VLOOKUP(L42,非表示頁!$R$4:$T$15,3,0)*$J42)</f>
        <v>#N/A</v>
      </c>
      <c r="W42" s="33" t="str">
        <f t="shared" si="3"/>
        <v>情報不足</v>
      </c>
      <c r="X42" s="88" t="e">
        <f>IF((T42+U42+V42+W42)*VLOOKUP(M42,非表示頁!$D$2:$G$26,4,0)&lt;=150,(T42+U42+V42+W42)*VLOOKUP(M42,非表示頁!$D$2:$G$26,4,0),"充填量オーバー")</f>
        <v>#N/A</v>
      </c>
      <c r="Y42" s="22" t="str">
        <f t="shared" si="6"/>
        <v>情報不足</v>
      </c>
      <c r="Z42" s="186" t="str">
        <f t="shared" si="4"/>
        <v>情報不足</v>
      </c>
      <c r="AA42" s="42" t="str">
        <f t="shared" si="7"/>
        <v>情報不足</v>
      </c>
      <c r="AB42" s="262"/>
      <c r="AC42" s="189" t="str">
        <f t="shared" si="1"/>
        <v>未入力</v>
      </c>
      <c r="AD42" s="25" t="str">
        <f t="shared" si="2"/>
        <v>実総冷媒量未入力</v>
      </c>
    </row>
    <row r="43" spans="2:30" x14ac:dyDescent="0.7">
      <c r="B43" s="208">
        <v>26</v>
      </c>
      <c r="C43" s="253"/>
      <c r="D43" s="254"/>
      <c r="E43" s="254"/>
      <c r="F43" s="255"/>
      <c r="G43" s="97" t="str">
        <f t="shared" si="5"/>
        <v>条件未入力</v>
      </c>
      <c r="H43" s="98" t="str">
        <f t="shared" si="0"/>
        <v>条件未入力</v>
      </c>
      <c r="I43" s="97" t="str">
        <f>IFERROR(VLOOKUP(M43,非表示頁!$D$2:$G$26,3,0),"冷凍機未選択")</f>
        <v>冷凍機未選択</v>
      </c>
      <c r="J43" s="183"/>
      <c r="K43" s="19"/>
      <c r="L43" s="19"/>
      <c r="M43" s="17"/>
      <c r="N43" s="183"/>
      <c r="O43" s="259"/>
      <c r="P43" s="183"/>
      <c r="Q43" s="259"/>
      <c r="R43" s="183"/>
      <c r="S43" s="259"/>
      <c r="T43" s="24" t="e">
        <f>IF(VLOOKUP(M43,非表示頁!$D$2:$G$10,2,0)=0,"未入力",VLOOKUP(M43,非表示頁!$D$2:$G$10,2,0))</f>
        <v>#N/A</v>
      </c>
      <c r="U43" s="24" t="e">
        <f>IF(VLOOKUP(K43,非表示頁!$N$4:$P$8,3,0)*$J43=0,"未入力",VLOOKUP(K43,非表示頁!$N$4:$P$8,3,0)*$J43)</f>
        <v>#N/A</v>
      </c>
      <c r="V43" s="33" t="e">
        <f>IF(VLOOKUP(L43,非表示頁!$R$4:$T$15,3,0)*$J43=0,"未入力",VLOOKUP(L43,非表示頁!$R$4:$T$15,3,0)*$J43)</f>
        <v>#N/A</v>
      </c>
      <c r="W43" s="33" t="str">
        <f t="shared" si="3"/>
        <v>情報不足</v>
      </c>
      <c r="X43" s="88" t="e">
        <f>IF((T43+U43+V43+W43)*VLOOKUP(M43,非表示頁!$D$2:$G$26,4,0)&lt;=150,(T43+U43+V43+W43)*VLOOKUP(M43,非表示頁!$D$2:$G$26,4,0),"充填量オーバー")</f>
        <v>#N/A</v>
      </c>
      <c r="Y43" s="22" t="str">
        <f t="shared" si="6"/>
        <v>情報不足</v>
      </c>
      <c r="Z43" s="186" t="str">
        <f t="shared" si="4"/>
        <v>情報不足</v>
      </c>
      <c r="AA43" s="42" t="str">
        <f t="shared" si="7"/>
        <v>情報不足</v>
      </c>
      <c r="AB43" s="262"/>
      <c r="AC43" s="189" t="str">
        <f t="shared" si="1"/>
        <v>未入力</v>
      </c>
      <c r="AD43" s="25" t="str">
        <f t="shared" si="2"/>
        <v>実総冷媒量未入力</v>
      </c>
    </row>
    <row r="44" spans="2:30" x14ac:dyDescent="0.7">
      <c r="B44" s="208">
        <v>27</v>
      </c>
      <c r="C44" s="253"/>
      <c r="D44" s="254"/>
      <c r="E44" s="254"/>
      <c r="F44" s="255"/>
      <c r="G44" s="97" t="str">
        <f t="shared" si="5"/>
        <v>条件未入力</v>
      </c>
      <c r="H44" s="98" t="str">
        <f t="shared" si="0"/>
        <v>条件未入力</v>
      </c>
      <c r="I44" s="97" t="str">
        <f>IFERROR(VLOOKUP(M44,非表示頁!$D$2:$G$26,3,0),"冷凍機未選択")</f>
        <v>冷凍機未選択</v>
      </c>
      <c r="J44" s="183"/>
      <c r="K44" s="19"/>
      <c r="L44" s="19"/>
      <c r="M44" s="17"/>
      <c r="N44" s="183"/>
      <c r="O44" s="259"/>
      <c r="P44" s="183"/>
      <c r="Q44" s="259"/>
      <c r="R44" s="183"/>
      <c r="S44" s="259"/>
      <c r="T44" s="24" t="e">
        <f>IF(VLOOKUP(M44,非表示頁!$D$2:$G$10,2,0)=0,"未入力",VLOOKUP(M44,非表示頁!$D$2:$G$10,2,0))</f>
        <v>#N/A</v>
      </c>
      <c r="U44" s="24" t="e">
        <f>IF(VLOOKUP(K44,非表示頁!$N$4:$P$8,3,0)*$J44=0,"未入力",VLOOKUP(K44,非表示頁!$N$4:$P$8,3,0)*$J44)</f>
        <v>#N/A</v>
      </c>
      <c r="V44" s="33" t="e">
        <f>IF(VLOOKUP(L44,非表示頁!$R$4:$T$15,3,0)*$J44=0,"未入力",VLOOKUP(L44,非表示頁!$R$4:$T$15,3,0)*$J44)</f>
        <v>#N/A</v>
      </c>
      <c r="W44" s="33" t="str">
        <f t="shared" si="3"/>
        <v>情報不足</v>
      </c>
      <c r="X44" s="88" t="e">
        <f>IF((T44+U44+V44+W44)*VLOOKUP(M44,非表示頁!$D$2:$G$26,4,0)&lt;=150,(T44+U44+V44+W44)*VLOOKUP(M44,非表示頁!$D$2:$G$26,4,0),"充填量オーバー")</f>
        <v>#N/A</v>
      </c>
      <c r="Y44" s="22" t="str">
        <f t="shared" si="6"/>
        <v>情報不足</v>
      </c>
      <c r="Z44" s="186" t="str">
        <f t="shared" si="4"/>
        <v>情報不足</v>
      </c>
      <c r="AA44" s="42" t="str">
        <f t="shared" si="7"/>
        <v>情報不足</v>
      </c>
      <c r="AB44" s="262"/>
      <c r="AC44" s="189" t="str">
        <f t="shared" si="1"/>
        <v>未入力</v>
      </c>
      <c r="AD44" s="25" t="str">
        <f t="shared" si="2"/>
        <v>実総冷媒量未入力</v>
      </c>
    </row>
    <row r="45" spans="2:30" x14ac:dyDescent="0.7">
      <c r="B45" s="208">
        <v>28</v>
      </c>
      <c r="C45" s="253"/>
      <c r="D45" s="254"/>
      <c r="E45" s="254"/>
      <c r="F45" s="255"/>
      <c r="G45" s="97" t="str">
        <f t="shared" si="5"/>
        <v>条件未入力</v>
      </c>
      <c r="H45" s="98" t="str">
        <f t="shared" si="0"/>
        <v>条件未入力</v>
      </c>
      <c r="I45" s="97" t="str">
        <f>IFERROR(VLOOKUP(M45,非表示頁!$D$2:$G$26,3,0),"冷凍機未選択")</f>
        <v>冷凍機未選択</v>
      </c>
      <c r="J45" s="183"/>
      <c r="K45" s="19"/>
      <c r="L45" s="19"/>
      <c r="M45" s="17"/>
      <c r="N45" s="183"/>
      <c r="O45" s="259"/>
      <c r="P45" s="183"/>
      <c r="Q45" s="259"/>
      <c r="R45" s="183"/>
      <c r="S45" s="259"/>
      <c r="T45" s="24" t="e">
        <f>IF(VLOOKUP(M45,非表示頁!$D$2:$G$10,2,0)=0,"未入力",VLOOKUP(M45,非表示頁!$D$2:$G$10,2,0))</f>
        <v>#N/A</v>
      </c>
      <c r="U45" s="24" t="e">
        <f>IF(VLOOKUP(K45,非表示頁!$N$4:$P$8,3,0)*$J45=0,"未入力",VLOOKUP(K45,非表示頁!$N$4:$P$8,3,0)*$J45)</f>
        <v>#N/A</v>
      </c>
      <c r="V45" s="33" t="e">
        <f>IF(VLOOKUP(L45,非表示頁!$R$4:$T$15,3,0)*$J45=0,"未入力",VLOOKUP(L45,非表示頁!$R$4:$T$15,3,0)*$J45)</f>
        <v>#N/A</v>
      </c>
      <c r="W45" s="33" t="str">
        <f t="shared" si="3"/>
        <v>情報不足</v>
      </c>
      <c r="X45" s="88" t="e">
        <f>IF((T45+U45+V45+W45)*VLOOKUP(M45,非表示頁!$D$2:$G$26,4,0)&lt;=150,(T45+U45+V45+W45)*VLOOKUP(M45,非表示頁!$D$2:$G$26,4,0),"充填量オーバー")</f>
        <v>#N/A</v>
      </c>
      <c r="Y45" s="22" t="str">
        <f t="shared" si="6"/>
        <v>情報不足</v>
      </c>
      <c r="Z45" s="186" t="str">
        <f t="shared" si="4"/>
        <v>情報不足</v>
      </c>
      <c r="AA45" s="42" t="str">
        <f t="shared" si="7"/>
        <v>情報不足</v>
      </c>
      <c r="AB45" s="262"/>
      <c r="AC45" s="189" t="str">
        <f t="shared" si="1"/>
        <v>未入力</v>
      </c>
      <c r="AD45" s="25" t="str">
        <f t="shared" si="2"/>
        <v>実総冷媒量未入力</v>
      </c>
    </row>
    <row r="46" spans="2:30" x14ac:dyDescent="0.7">
      <c r="B46" s="208">
        <v>29</v>
      </c>
      <c r="C46" s="253"/>
      <c r="D46" s="254"/>
      <c r="E46" s="254"/>
      <c r="F46" s="255"/>
      <c r="G46" s="97" t="str">
        <f t="shared" si="5"/>
        <v>条件未入力</v>
      </c>
      <c r="H46" s="98" t="str">
        <f t="shared" si="0"/>
        <v>条件未入力</v>
      </c>
      <c r="I46" s="97" t="str">
        <f>IFERROR(VLOOKUP(M46,非表示頁!$D$2:$G$26,3,0),"冷凍機未選択")</f>
        <v>冷凍機未選択</v>
      </c>
      <c r="J46" s="183"/>
      <c r="K46" s="19"/>
      <c r="L46" s="19"/>
      <c r="M46" s="17"/>
      <c r="N46" s="183"/>
      <c r="O46" s="259"/>
      <c r="P46" s="183"/>
      <c r="Q46" s="259"/>
      <c r="R46" s="183"/>
      <c r="S46" s="259"/>
      <c r="T46" s="24" t="e">
        <f>IF(VLOOKUP(M46,非表示頁!$D$2:$G$10,2,0)=0,"未入力",VLOOKUP(M46,非表示頁!$D$2:$G$10,2,0))</f>
        <v>#N/A</v>
      </c>
      <c r="U46" s="24" t="e">
        <f>IF(VLOOKUP(K46,非表示頁!$N$4:$P$8,3,0)*$J46=0,"未入力",VLOOKUP(K46,非表示頁!$N$4:$P$8,3,0)*$J46)</f>
        <v>#N/A</v>
      </c>
      <c r="V46" s="33" t="e">
        <f>IF(VLOOKUP(L46,非表示頁!$R$4:$T$15,3,0)*$J46=0,"未入力",VLOOKUP(L46,非表示頁!$R$4:$T$15,3,0)*$J46)</f>
        <v>#N/A</v>
      </c>
      <c r="W46" s="33" t="str">
        <f t="shared" si="3"/>
        <v>情報不足</v>
      </c>
      <c r="X46" s="88" t="e">
        <f>IF((T46+U46+V46+W46)*VLOOKUP(M46,非表示頁!$D$2:$G$26,4,0)&lt;=150,(T46+U46+V46+W46)*VLOOKUP(M46,非表示頁!$D$2:$G$26,4,0),"充填量オーバー")</f>
        <v>#N/A</v>
      </c>
      <c r="Y46" s="22" t="str">
        <f t="shared" si="6"/>
        <v>情報不足</v>
      </c>
      <c r="Z46" s="186" t="str">
        <f t="shared" si="4"/>
        <v>情報不足</v>
      </c>
      <c r="AA46" s="42" t="str">
        <f t="shared" si="7"/>
        <v>情報不足</v>
      </c>
      <c r="AB46" s="262"/>
      <c r="AC46" s="189" t="str">
        <f t="shared" si="1"/>
        <v>未入力</v>
      </c>
      <c r="AD46" s="25" t="str">
        <f t="shared" si="2"/>
        <v>実総冷媒量未入力</v>
      </c>
    </row>
    <row r="47" spans="2:30" x14ac:dyDescent="0.7">
      <c r="B47" s="208">
        <v>30</v>
      </c>
      <c r="C47" s="253"/>
      <c r="D47" s="254"/>
      <c r="E47" s="254"/>
      <c r="F47" s="255"/>
      <c r="G47" s="97" t="str">
        <f t="shared" si="5"/>
        <v>条件未入力</v>
      </c>
      <c r="H47" s="98" t="str">
        <f t="shared" si="0"/>
        <v>条件未入力</v>
      </c>
      <c r="I47" s="97" t="str">
        <f>IFERROR(VLOOKUP(M47,非表示頁!$D$2:$G$26,3,0),"冷凍機未選択")</f>
        <v>冷凍機未選択</v>
      </c>
      <c r="J47" s="183"/>
      <c r="K47" s="19"/>
      <c r="L47" s="19"/>
      <c r="M47" s="17"/>
      <c r="N47" s="183"/>
      <c r="O47" s="259"/>
      <c r="P47" s="183"/>
      <c r="Q47" s="259"/>
      <c r="R47" s="183"/>
      <c r="S47" s="259"/>
      <c r="T47" s="24" t="e">
        <f>IF(VLOOKUP(M47,非表示頁!$D$2:$G$10,2,0)=0,"未入力",VLOOKUP(M47,非表示頁!$D$2:$G$10,2,0))</f>
        <v>#N/A</v>
      </c>
      <c r="U47" s="24" t="e">
        <f>IF(VLOOKUP(K47,非表示頁!$N$4:$P$8,3,0)*$J47=0,"未入力",VLOOKUP(K47,非表示頁!$N$4:$P$8,3,0)*$J47)</f>
        <v>#N/A</v>
      </c>
      <c r="V47" s="33" t="e">
        <f>IF(VLOOKUP(L47,非表示頁!$R$4:$T$15,3,0)*$J47=0,"未入力",VLOOKUP(L47,非表示頁!$R$4:$T$15,3,0)*$J47)</f>
        <v>#N/A</v>
      </c>
      <c r="W47" s="33" t="str">
        <f t="shared" si="3"/>
        <v>情報不足</v>
      </c>
      <c r="X47" s="88" t="e">
        <f>IF((T47+U47+V47+W47)*VLOOKUP(M47,非表示頁!$D$2:$G$26,4,0)&lt;=150,(T47+U47+V47+W47)*VLOOKUP(M47,非表示頁!$D$2:$G$26,4,0),"充填量オーバー")</f>
        <v>#N/A</v>
      </c>
      <c r="Y47" s="22" t="str">
        <f t="shared" si="6"/>
        <v>情報不足</v>
      </c>
      <c r="Z47" s="186" t="str">
        <f t="shared" si="4"/>
        <v>情報不足</v>
      </c>
      <c r="AA47" s="42" t="str">
        <f t="shared" si="7"/>
        <v>情報不足</v>
      </c>
      <c r="AB47" s="262"/>
      <c r="AC47" s="189" t="str">
        <f t="shared" si="1"/>
        <v>未入力</v>
      </c>
      <c r="AD47" s="25" t="str">
        <f t="shared" si="2"/>
        <v>実総冷媒量未入力</v>
      </c>
    </row>
    <row r="48" spans="2:30" x14ac:dyDescent="0.7">
      <c r="B48" s="208">
        <v>31</v>
      </c>
      <c r="C48" s="253"/>
      <c r="D48" s="254"/>
      <c r="E48" s="254"/>
      <c r="F48" s="255"/>
      <c r="G48" s="97" t="str">
        <f t="shared" si="5"/>
        <v>条件未入力</v>
      </c>
      <c r="H48" s="98" t="str">
        <f t="shared" si="0"/>
        <v>条件未入力</v>
      </c>
      <c r="I48" s="97" t="str">
        <f>IFERROR(VLOOKUP(M48,非表示頁!$D$2:$G$26,3,0),"冷凍機未選択")</f>
        <v>冷凍機未選択</v>
      </c>
      <c r="J48" s="183"/>
      <c r="K48" s="19"/>
      <c r="L48" s="19"/>
      <c r="M48" s="17"/>
      <c r="N48" s="183"/>
      <c r="O48" s="259"/>
      <c r="P48" s="183"/>
      <c r="Q48" s="259"/>
      <c r="R48" s="183"/>
      <c r="S48" s="259"/>
      <c r="T48" s="24" t="e">
        <f>IF(VLOOKUP(M48,非表示頁!$D$2:$G$10,2,0)=0,"未入力",VLOOKUP(M48,非表示頁!$D$2:$G$10,2,0))</f>
        <v>#N/A</v>
      </c>
      <c r="U48" s="24" t="e">
        <f>IF(VLOOKUP(K48,非表示頁!$N$4:$P$8,3,0)*$J48=0,"未入力",VLOOKUP(K48,非表示頁!$N$4:$P$8,3,0)*$J48)</f>
        <v>#N/A</v>
      </c>
      <c r="V48" s="33" t="e">
        <f>IF(VLOOKUP(L48,非表示頁!$R$4:$T$15,3,0)*$J48=0,"未入力",VLOOKUP(L48,非表示頁!$R$4:$T$15,3,0)*$J48)</f>
        <v>#N/A</v>
      </c>
      <c r="W48" s="33" t="str">
        <f t="shared" si="3"/>
        <v>情報不足</v>
      </c>
      <c r="X48" s="88" t="e">
        <f>IF((T48+U48+V48+W48)*VLOOKUP(M48,非表示頁!$D$2:$G$26,4,0)&lt;=150,(T48+U48+V48+W48)*VLOOKUP(M48,非表示頁!$D$2:$G$26,4,0),"充填量オーバー")</f>
        <v>#N/A</v>
      </c>
      <c r="Y48" s="22" t="str">
        <f t="shared" si="6"/>
        <v>情報不足</v>
      </c>
      <c r="Z48" s="186" t="str">
        <f t="shared" si="4"/>
        <v>情報不足</v>
      </c>
      <c r="AA48" s="42" t="str">
        <f t="shared" si="7"/>
        <v>情報不足</v>
      </c>
      <c r="AB48" s="262"/>
      <c r="AC48" s="189" t="str">
        <f t="shared" si="1"/>
        <v>未入力</v>
      </c>
      <c r="AD48" s="25" t="str">
        <f t="shared" si="2"/>
        <v>実総冷媒量未入力</v>
      </c>
    </row>
    <row r="49" spans="2:30" x14ac:dyDescent="0.7">
      <c r="B49" s="208">
        <v>32</v>
      </c>
      <c r="C49" s="253"/>
      <c r="D49" s="254"/>
      <c r="E49" s="254"/>
      <c r="F49" s="255"/>
      <c r="G49" s="97" t="str">
        <f t="shared" si="5"/>
        <v>条件未入力</v>
      </c>
      <c r="H49" s="98" t="str">
        <f t="shared" si="0"/>
        <v>条件未入力</v>
      </c>
      <c r="I49" s="97" t="str">
        <f>IFERROR(VLOOKUP(M49,非表示頁!$D$2:$G$26,3,0),"冷凍機未選択")</f>
        <v>冷凍機未選択</v>
      </c>
      <c r="J49" s="183"/>
      <c r="K49" s="19"/>
      <c r="L49" s="19"/>
      <c r="M49" s="17"/>
      <c r="N49" s="183"/>
      <c r="O49" s="259"/>
      <c r="P49" s="183"/>
      <c r="Q49" s="259"/>
      <c r="R49" s="183"/>
      <c r="S49" s="259"/>
      <c r="T49" s="24" t="e">
        <f>IF(VLOOKUP(M49,非表示頁!$D$2:$G$10,2,0)=0,"未入力",VLOOKUP(M49,非表示頁!$D$2:$G$10,2,0))</f>
        <v>#N/A</v>
      </c>
      <c r="U49" s="24" t="e">
        <f>IF(VLOOKUP(K49,非表示頁!$N$4:$P$8,3,0)*$J49=0,"未入力",VLOOKUP(K49,非表示頁!$N$4:$P$8,3,0)*$J49)</f>
        <v>#N/A</v>
      </c>
      <c r="V49" s="33" t="e">
        <f>IF(VLOOKUP(L49,非表示頁!$R$4:$T$15,3,0)*$J49=0,"未入力",VLOOKUP(L49,非表示頁!$R$4:$T$15,3,0)*$J49)</f>
        <v>#N/A</v>
      </c>
      <c r="W49" s="33" t="str">
        <f t="shared" si="3"/>
        <v>情報不足</v>
      </c>
      <c r="X49" s="88" t="e">
        <f>IF((T49+U49+V49+W49)*VLOOKUP(M49,非表示頁!$D$2:$G$26,4,0)&lt;=150,(T49+U49+V49+W49)*VLOOKUP(M49,非表示頁!$D$2:$G$26,4,0),"充填量オーバー")</f>
        <v>#N/A</v>
      </c>
      <c r="Y49" s="22" t="str">
        <f t="shared" si="6"/>
        <v>情報不足</v>
      </c>
      <c r="Z49" s="186" t="str">
        <f t="shared" si="4"/>
        <v>情報不足</v>
      </c>
      <c r="AA49" s="42" t="str">
        <f t="shared" si="7"/>
        <v>情報不足</v>
      </c>
      <c r="AB49" s="262"/>
      <c r="AC49" s="189" t="str">
        <f t="shared" si="1"/>
        <v>未入力</v>
      </c>
      <c r="AD49" s="25" t="str">
        <f t="shared" si="2"/>
        <v>実総冷媒量未入力</v>
      </c>
    </row>
    <row r="50" spans="2:30" x14ac:dyDescent="0.7">
      <c r="B50" s="208">
        <v>33</v>
      </c>
      <c r="C50" s="253"/>
      <c r="D50" s="254"/>
      <c r="E50" s="254"/>
      <c r="F50" s="255"/>
      <c r="G50" s="97" t="str">
        <f t="shared" si="5"/>
        <v>条件未入力</v>
      </c>
      <c r="H50" s="98" t="str">
        <f t="shared" si="0"/>
        <v>条件未入力</v>
      </c>
      <c r="I50" s="97" t="str">
        <f>IFERROR(VLOOKUP(M50,非表示頁!$D$2:$G$26,3,0),"冷凍機未選択")</f>
        <v>冷凍機未選択</v>
      </c>
      <c r="J50" s="183"/>
      <c r="K50" s="19"/>
      <c r="L50" s="19"/>
      <c r="M50" s="17"/>
      <c r="N50" s="183"/>
      <c r="O50" s="259"/>
      <c r="P50" s="183"/>
      <c r="Q50" s="259"/>
      <c r="R50" s="183"/>
      <c r="S50" s="259"/>
      <c r="T50" s="24" t="e">
        <f>IF(VLOOKUP(M50,非表示頁!$D$2:$G$10,2,0)=0,"未入力",VLOOKUP(M50,非表示頁!$D$2:$G$10,2,0))</f>
        <v>#N/A</v>
      </c>
      <c r="U50" s="24" t="e">
        <f>IF(VLOOKUP(K50,非表示頁!$N$4:$P$8,3,0)*$J50=0,"未入力",VLOOKUP(K50,非表示頁!$N$4:$P$8,3,0)*$J50)</f>
        <v>#N/A</v>
      </c>
      <c r="V50" s="33" t="e">
        <f>IF(VLOOKUP(L50,非表示頁!$R$4:$T$15,3,0)*$J50=0,"未入力",VLOOKUP(L50,非表示頁!$R$4:$T$15,3,0)*$J50)</f>
        <v>#N/A</v>
      </c>
      <c r="W50" s="33" t="str">
        <f t="shared" si="3"/>
        <v>情報不足</v>
      </c>
      <c r="X50" s="88" t="e">
        <f>IF((T50+U50+V50+W50)*VLOOKUP(M50,非表示頁!$D$2:$G$26,4,0)&lt;=150,(T50+U50+V50+W50)*VLOOKUP(M50,非表示頁!$D$2:$G$26,4,0),"充填量オーバー")</f>
        <v>#N/A</v>
      </c>
      <c r="Y50" s="22" t="str">
        <f t="shared" si="6"/>
        <v>情報不足</v>
      </c>
      <c r="Z50" s="186" t="str">
        <f t="shared" ref="Z50:Z67" si="8">IFERROR($X50/$G50,"情報不足")</f>
        <v>情報不足</v>
      </c>
      <c r="AA50" s="42" t="str">
        <f t="shared" ref="AA50:AA67" si="9">IFERROR(IF(X50="充填量オーバー","Ｒ３２冷媒使用不可",IF(Z50&lt;$H$10,"安全装置不要","安全装置必要")),"情報不足")</f>
        <v>情報不足</v>
      </c>
      <c r="AB50" s="262"/>
      <c r="AC50" s="189" t="str">
        <f t="shared" ref="AC50:AC67" si="10">IF(AB50=0,"未入力",$AB50/$G50)</f>
        <v>未入力</v>
      </c>
      <c r="AD50" s="25" t="str">
        <f t="shared" ref="AD50:AD67" si="11">IF(AC50="未入力","実総冷媒量未入力",IF(AB50&gt;150,"Ｒ３２冷媒使用不可",IF(AC50&lt;$H$10,"安全装置不要","安全装置必要")))</f>
        <v>実総冷媒量未入力</v>
      </c>
    </row>
    <row r="51" spans="2:30" x14ac:dyDescent="0.7">
      <c r="B51" s="208">
        <v>34</v>
      </c>
      <c r="C51" s="253"/>
      <c r="D51" s="254"/>
      <c r="E51" s="254"/>
      <c r="F51" s="255"/>
      <c r="G51" s="97" t="str">
        <f t="shared" si="5"/>
        <v>条件未入力</v>
      </c>
      <c r="H51" s="98" t="str">
        <f t="shared" si="0"/>
        <v>条件未入力</v>
      </c>
      <c r="I51" s="97" t="str">
        <f>IFERROR(VLOOKUP(M51,非表示頁!$D$2:$G$26,3,0),"冷凍機未選択")</f>
        <v>冷凍機未選択</v>
      </c>
      <c r="J51" s="183"/>
      <c r="K51" s="19"/>
      <c r="L51" s="19"/>
      <c r="M51" s="17"/>
      <c r="N51" s="183"/>
      <c r="O51" s="259"/>
      <c r="P51" s="183"/>
      <c r="Q51" s="259"/>
      <c r="R51" s="183"/>
      <c r="S51" s="259"/>
      <c r="T51" s="24" t="e">
        <f>IF(VLOOKUP(M51,非表示頁!$D$2:$G$10,2,0)=0,"未入力",VLOOKUP(M51,非表示頁!$D$2:$G$10,2,0))</f>
        <v>#N/A</v>
      </c>
      <c r="U51" s="24" t="e">
        <f>IF(VLOOKUP(K51,非表示頁!$N$4:$P$8,3,0)*$J51=0,"未入力",VLOOKUP(K51,非表示頁!$N$4:$P$8,3,0)*$J51)</f>
        <v>#N/A</v>
      </c>
      <c r="V51" s="33" t="e">
        <f>IF(VLOOKUP(L51,非表示頁!$R$4:$T$15,3,0)*$J51=0,"未入力",VLOOKUP(L51,非表示頁!$R$4:$T$15,3,0)*$J51)</f>
        <v>#N/A</v>
      </c>
      <c r="W51" s="33" t="str">
        <f t="shared" si="3"/>
        <v>情報不足</v>
      </c>
      <c r="X51" s="88" t="e">
        <f>IF((T51+U51+V51+W51)*VLOOKUP(M51,非表示頁!$D$2:$G$26,4,0)&lt;=150,(T51+U51+V51+W51)*VLOOKUP(M51,非表示頁!$D$2:$G$26,4,0),"充填量オーバー")</f>
        <v>#N/A</v>
      </c>
      <c r="Y51" s="22" t="str">
        <f t="shared" si="6"/>
        <v>情報不足</v>
      </c>
      <c r="Z51" s="186" t="str">
        <f t="shared" si="8"/>
        <v>情報不足</v>
      </c>
      <c r="AA51" s="42" t="str">
        <f t="shared" si="9"/>
        <v>情報不足</v>
      </c>
      <c r="AB51" s="262"/>
      <c r="AC51" s="189" t="str">
        <f t="shared" si="10"/>
        <v>未入力</v>
      </c>
      <c r="AD51" s="25" t="str">
        <f t="shared" si="11"/>
        <v>実総冷媒量未入力</v>
      </c>
    </row>
    <row r="52" spans="2:30" x14ac:dyDescent="0.7">
      <c r="B52" s="208">
        <v>35</v>
      </c>
      <c r="C52" s="253"/>
      <c r="D52" s="254"/>
      <c r="E52" s="254"/>
      <c r="F52" s="255"/>
      <c r="G52" s="97" t="str">
        <f t="shared" si="5"/>
        <v>条件未入力</v>
      </c>
      <c r="H52" s="98" t="str">
        <f t="shared" si="0"/>
        <v>条件未入力</v>
      </c>
      <c r="I52" s="97" t="str">
        <f>IFERROR(VLOOKUP(M52,非表示頁!$D$2:$G$26,3,0),"冷凍機未選択")</f>
        <v>冷凍機未選択</v>
      </c>
      <c r="J52" s="183"/>
      <c r="K52" s="19"/>
      <c r="L52" s="19"/>
      <c r="M52" s="17"/>
      <c r="N52" s="183"/>
      <c r="O52" s="259"/>
      <c r="P52" s="183"/>
      <c r="Q52" s="259"/>
      <c r="R52" s="183"/>
      <c r="S52" s="259"/>
      <c r="T52" s="24" t="e">
        <f>IF(VLOOKUP(M52,非表示頁!$D$2:$G$10,2,0)=0,"未入力",VLOOKUP(M52,非表示頁!$D$2:$G$10,2,0))</f>
        <v>#N/A</v>
      </c>
      <c r="U52" s="24" t="e">
        <f>IF(VLOOKUP(K52,非表示頁!$N$4:$P$8,3,0)*$J52=0,"未入力",VLOOKUP(K52,非表示頁!$N$4:$P$8,3,0)*$J52)</f>
        <v>#N/A</v>
      </c>
      <c r="V52" s="33" t="e">
        <f>IF(VLOOKUP(L52,非表示頁!$R$4:$T$15,3,0)*$J52=0,"未入力",VLOOKUP(L52,非表示頁!$R$4:$T$15,3,0)*$J52)</f>
        <v>#N/A</v>
      </c>
      <c r="W52" s="33" t="str">
        <f t="shared" si="3"/>
        <v>情報不足</v>
      </c>
      <c r="X52" s="88" t="e">
        <f>IF((T52+U52+V52+W52)*VLOOKUP(M52,非表示頁!$D$2:$G$26,4,0)&lt;=150,(T52+U52+V52+W52)*VLOOKUP(M52,非表示頁!$D$2:$G$26,4,0),"充填量オーバー")</f>
        <v>#N/A</v>
      </c>
      <c r="Y52" s="22" t="str">
        <f t="shared" si="6"/>
        <v>情報不足</v>
      </c>
      <c r="Z52" s="186" t="str">
        <f t="shared" si="8"/>
        <v>情報不足</v>
      </c>
      <c r="AA52" s="42" t="str">
        <f t="shared" si="9"/>
        <v>情報不足</v>
      </c>
      <c r="AB52" s="262"/>
      <c r="AC52" s="189" t="str">
        <f t="shared" si="10"/>
        <v>未入力</v>
      </c>
      <c r="AD52" s="25" t="str">
        <f t="shared" si="11"/>
        <v>実総冷媒量未入力</v>
      </c>
    </row>
    <row r="53" spans="2:30" x14ac:dyDescent="0.7">
      <c r="B53" s="208">
        <v>36</v>
      </c>
      <c r="C53" s="253"/>
      <c r="D53" s="254"/>
      <c r="E53" s="254"/>
      <c r="F53" s="255"/>
      <c r="G53" s="97" t="str">
        <f t="shared" si="5"/>
        <v>条件未入力</v>
      </c>
      <c r="H53" s="98" t="str">
        <f t="shared" si="0"/>
        <v>条件未入力</v>
      </c>
      <c r="I53" s="97" t="str">
        <f>IFERROR(VLOOKUP(M53,非表示頁!$D$2:$G$26,3,0),"冷凍機未選択")</f>
        <v>冷凍機未選択</v>
      </c>
      <c r="J53" s="183"/>
      <c r="K53" s="19"/>
      <c r="L53" s="19"/>
      <c r="M53" s="17"/>
      <c r="N53" s="183"/>
      <c r="O53" s="259"/>
      <c r="P53" s="183"/>
      <c r="Q53" s="259"/>
      <c r="R53" s="183"/>
      <c r="S53" s="259"/>
      <c r="T53" s="24" t="e">
        <f>IF(VLOOKUP(M53,非表示頁!$D$2:$G$10,2,0)=0,"未入力",VLOOKUP(M53,非表示頁!$D$2:$G$10,2,0))</f>
        <v>#N/A</v>
      </c>
      <c r="U53" s="24" t="e">
        <f>IF(VLOOKUP(K53,非表示頁!$N$4:$P$8,3,0)*$J53=0,"未入力",VLOOKUP(K53,非表示頁!$N$4:$P$8,3,0)*$J53)</f>
        <v>#N/A</v>
      </c>
      <c r="V53" s="33" t="e">
        <f>IF(VLOOKUP(L53,非表示頁!$R$4:$T$15,3,0)*$J53=0,"未入力",VLOOKUP(L53,非表示頁!$R$4:$T$15,3,0)*$J53)</f>
        <v>#N/A</v>
      </c>
      <c r="W53" s="33" t="str">
        <f t="shared" si="3"/>
        <v>情報不足</v>
      </c>
      <c r="X53" s="88" t="e">
        <f>IF((T53+U53+V53+W53)*VLOOKUP(M53,非表示頁!$D$2:$G$26,4,0)&lt;=150,(T53+U53+V53+W53)*VLOOKUP(M53,非表示頁!$D$2:$G$26,4,0),"充填量オーバー")</f>
        <v>#N/A</v>
      </c>
      <c r="Y53" s="22" t="str">
        <f t="shared" si="6"/>
        <v>情報不足</v>
      </c>
      <c r="Z53" s="186" t="str">
        <f t="shared" si="8"/>
        <v>情報不足</v>
      </c>
      <c r="AA53" s="42" t="str">
        <f t="shared" si="9"/>
        <v>情報不足</v>
      </c>
      <c r="AB53" s="262"/>
      <c r="AC53" s="189" t="str">
        <f t="shared" si="10"/>
        <v>未入力</v>
      </c>
      <c r="AD53" s="25" t="str">
        <f t="shared" si="11"/>
        <v>実総冷媒量未入力</v>
      </c>
    </row>
    <row r="54" spans="2:30" x14ac:dyDescent="0.7">
      <c r="B54" s="208">
        <v>37</v>
      </c>
      <c r="C54" s="253"/>
      <c r="D54" s="254"/>
      <c r="E54" s="254"/>
      <c r="F54" s="255"/>
      <c r="G54" s="97" t="str">
        <f t="shared" si="5"/>
        <v>条件未入力</v>
      </c>
      <c r="H54" s="98" t="str">
        <f t="shared" si="0"/>
        <v>条件未入力</v>
      </c>
      <c r="I54" s="97" t="str">
        <f>IFERROR(VLOOKUP(M54,非表示頁!$D$2:$G$26,3,0),"冷凍機未選択")</f>
        <v>冷凍機未選択</v>
      </c>
      <c r="J54" s="183"/>
      <c r="K54" s="19"/>
      <c r="L54" s="19"/>
      <c r="M54" s="17"/>
      <c r="N54" s="183"/>
      <c r="O54" s="259"/>
      <c r="P54" s="183"/>
      <c r="Q54" s="259"/>
      <c r="R54" s="183"/>
      <c r="S54" s="259"/>
      <c r="T54" s="24" t="e">
        <f>IF(VLOOKUP(M54,非表示頁!$D$2:$G$10,2,0)=0,"未入力",VLOOKUP(M54,非表示頁!$D$2:$G$10,2,0))</f>
        <v>#N/A</v>
      </c>
      <c r="U54" s="24" t="e">
        <f>IF(VLOOKUP(K54,非表示頁!$N$4:$P$8,3,0)*$J54=0,"未入力",VLOOKUP(K54,非表示頁!$N$4:$P$8,3,0)*$J54)</f>
        <v>#N/A</v>
      </c>
      <c r="V54" s="33" t="e">
        <f>IF(VLOOKUP(L54,非表示頁!$R$4:$T$15,3,0)*$J54=0,"未入力",VLOOKUP(L54,非表示頁!$R$4:$T$15,3,0)*$J54)</f>
        <v>#N/A</v>
      </c>
      <c r="W54" s="33" t="str">
        <f t="shared" si="3"/>
        <v>情報不足</v>
      </c>
      <c r="X54" s="88" t="e">
        <f>IF((T54+U54+V54+W54)*VLOOKUP(M54,非表示頁!$D$2:$G$26,4,0)&lt;=150,(T54+U54+V54+W54)*VLOOKUP(M54,非表示頁!$D$2:$G$26,4,0),"充填量オーバー")</f>
        <v>#N/A</v>
      </c>
      <c r="Y54" s="22" t="str">
        <f t="shared" si="6"/>
        <v>情報不足</v>
      </c>
      <c r="Z54" s="186" t="str">
        <f t="shared" si="8"/>
        <v>情報不足</v>
      </c>
      <c r="AA54" s="42" t="str">
        <f t="shared" si="9"/>
        <v>情報不足</v>
      </c>
      <c r="AB54" s="262"/>
      <c r="AC54" s="189" t="str">
        <f t="shared" si="10"/>
        <v>未入力</v>
      </c>
      <c r="AD54" s="25" t="str">
        <f t="shared" si="11"/>
        <v>実総冷媒量未入力</v>
      </c>
    </row>
    <row r="55" spans="2:30" x14ac:dyDescent="0.7">
      <c r="B55" s="208">
        <v>38</v>
      </c>
      <c r="C55" s="183"/>
      <c r="D55" s="254"/>
      <c r="E55" s="254"/>
      <c r="F55" s="255"/>
      <c r="G55" s="97" t="str">
        <f t="shared" si="5"/>
        <v>条件未入力</v>
      </c>
      <c r="H55" s="98" t="str">
        <f t="shared" si="0"/>
        <v>条件未入力</v>
      </c>
      <c r="I55" s="97" t="str">
        <f>IFERROR(VLOOKUP(M55,非表示頁!$D$2:$G$26,3,0),"冷凍機未選択")</f>
        <v>冷凍機未選択</v>
      </c>
      <c r="J55" s="183"/>
      <c r="K55" s="19"/>
      <c r="L55" s="19"/>
      <c r="M55" s="17"/>
      <c r="N55" s="183"/>
      <c r="O55" s="259"/>
      <c r="P55" s="183"/>
      <c r="Q55" s="259"/>
      <c r="R55" s="183"/>
      <c r="S55" s="259"/>
      <c r="T55" s="24" t="e">
        <f>IF(VLOOKUP(M55,非表示頁!$D$2:$G$10,2,0)=0,"未入力",VLOOKUP(M55,非表示頁!$D$2:$G$10,2,0))</f>
        <v>#N/A</v>
      </c>
      <c r="U55" s="24" t="e">
        <f>IF(VLOOKUP(K55,非表示頁!$N$4:$P$8,3,0)*$J55=0,"未入力",VLOOKUP(K55,非表示頁!$N$4:$P$8,3,0)*$J55)</f>
        <v>#N/A</v>
      </c>
      <c r="V55" s="33" t="e">
        <f>IF(VLOOKUP(L55,非表示頁!$R$4:$T$15,3,0)*$J55=0,"未入力",VLOOKUP(L55,非表示頁!$R$4:$T$15,3,0)*$J55)</f>
        <v>#N/A</v>
      </c>
      <c r="W55" s="33" t="str">
        <f t="shared" si="3"/>
        <v>情報不足</v>
      </c>
      <c r="X55" s="88" t="e">
        <f>IF((T55+U55+V55+W55)*VLOOKUP(M55,非表示頁!$D$2:$G$26,4,0)&lt;=150,(T55+U55+V55+W55)*VLOOKUP(M55,非表示頁!$D$2:$G$26,4,0),"充填量オーバー")</f>
        <v>#N/A</v>
      </c>
      <c r="Y55" s="22" t="str">
        <f t="shared" si="6"/>
        <v>情報不足</v>
      </c>
      <c r="Z55" s="186" t="str">
        <f t="shared" si="8"/>
        <v>情報不足</v>
      </c>
      <c r="AA55" s="42" t="str">
        <f t="shared" si="9"/>
        <v>情報不足</v>
      </c>
      <c r="AB55" s="262"/>
      <c r="AC55" s="189" t="str">
        <f t="shared" si="10"/>
        <v>未入力</v>
      </c>
      <c r="AD55" s="25" t="str">
        <f t="shared" si="11"/>
        <v>実総冷媒量未入力</v>
      </c>
    </row>
    <row r="56" spans="2:30" x14ac:dyDescent="0.7">
      <c r="B56" s="208">
        <v>39</v>
      </c>
      <c r="C56" s="183"/>
      <c r="D56" s="254"/>
      <c r="E56" s="254"/>
      <c r="F56" s="255"/>
      <c r="G56" s="97" t="str">
        <f t="shared" si="5"/>
        <v>条件未入力</v>
      </c>
      <c r="H56" s="98" t="str">
        <f t="shared" si="0"/>
        <v>条件未入力</v>
      </c>
      <c r="I56" s="97" t="str">
        <f>IFERROR(VLOOKUP(M56,非表示頁!$D$2:$G$26,3,0),"冷凍機未選択")</f>
        <v>冷凍機未選択</v>
      </c>
      <c r="J56" s="183"/>
      <c r="K56" s="19"/>
      <c r="L56" s="19"/>
      <c r="M56" s="17"/>
      <c r="N56" s="183"/>
      <c r="O56" s="259"/>
      <c r="P56" s="183"/>
      <c r="Q56" s="259"/>
      <c r="R56" s="183"/>
      <c r="S56" s="259"/>
      <c r="T56" s="24" t="e">
        <f>IF(VLOOKUP(M56,非表示頁!$D$2:$G$10,2,0)=0,"未入力",VLOOKUP(M56,非表示頁!$D$2:$G$10,2,0))</f>
        <v>#N/A</v>
      </c>
      <c r="U56" s="24" t="e">
        <f>IF(VLOOKUP(K56,非表示頁!$N$4:$P$8,3,0)*$J56=0,"未入力",VLOOKUP(K56,非表示頁!$N$4:$P$8,3,0)*$J56)</f>
        <v>#N/A</v>
      </c>
      <c r="V56" s="33" t="e">
        <f>IF(VLOOKUP(L56,非表示頁!$R$4:$T$15,3,0)*$J56=0,"未入力",VLOOKUP(L56,非表示頁!$R$4:$T$15,3,0)*$J56)</f>
        <v>#N/A</v>
      </c>
      <c r="W56" s="33" t="str">
        <f t="shared" si="3"/>
        <v>情報不足</v>
      </c>
      <c r="X56" s="88" t="e">
        <f>IF((T56+U56+V56+W56)*VLOOKUP(M56,非表示頁!$D$2:$G$26,4,0)&lt;=150,(T56+U56+V56+W56)*VLOOKUP(M56,非表示頁!$D$2:$G$26,4,0),"充填量オーバー")</f>
        <v>#N/A</v>
      </c>
      <c r="Y56" s="22" t="str">
        <f t="shared" si="6"/>
        <v>情報不足</v>
      </c>
      <c r="Z56" s="186" t="str">
        <f t="shared" si="8"/>
        <v>情報不足</v>
      </c>
      <c r="AA56" s="42" t="str">
        <f t="shared" si="9"/>
        <v>情報不足</v>
      </c>
      <c r="AB56" s="262"/>
      <c r="AC56" s="189" t="str">
        <f t="shared" si="10"/>
        <v>未入力</v>
      </c>
      <c r="AD56" s="25" t="str">
        <f t="shared" si="11"/>
        <v>実総冷媒量未入力</v>
      </c>
    </row>
    <row r="57" spans="2:30" x14ac:dyDescent="0.7">
      <c r="B57" s="208">
        <v>40</v>
      </c>
      <c r="C57" s="183"/>
      <c r="D57" s="254"/>
      <c r="E57" s="254"/>
      <c r="F57" s="255"/>
      <c r="G57" s="97" t="str">
        <f t="shared" si="5"/>
        <v>条件未入力</v>
      </c>
      <c r="H57" s="98" t="str">
        <f t="shared" si="0"/>
        <v>条件未入力</v>
      </c>
      <c r="I57" s="97" t="str">
        <f>IFERROR(VLOOKUP(M57,非表示頁!$D$2:$G$26,3,0),"冷凍機未選択")</f>
        <v>冷凍機未選択</v>
      </c>
      <c r="J57" s="183"/>
      <c r="K57" s="19"/>
      <c r="L57" s="19"/>
      <c r="M57" s="17"/>
      <c r="N57" s="183"/>
      <c r="O57" s="259"/>
      <c r="P57" s="183"/>
      <c r="Q57" s="259"/>
      <c r="R57" s="183"/>
      <c r="S57" s="259"/>
      <c r="T57" s="24" t="e">
        <f>IF(VLOOKUP(M57,非表示頁!$D$2:$G$10,2,0)=0,"未入力",VLOOKUP(M57,非表示頁!$D$2:$G$10,2,0))</f>
        <v>#N/A</v>
      </c>
      <c r="U57" s="24" t="e">
        <f>IF(VLOOKUP(K57,非表示頁!$N$4:$P$8,3,0)*$J57=0,"未入力",VLOOKUP(K57,非表示頁!$N$4:$P$8,3,0)*$J57)</f>
        <v>#N/A</v>
      </c>
      <c r="V57" s="33" t="e">
        <f>IF(VLOOKUP(L57,非表示頁!$R$4:$T$15,3,0)*$J57=0,"未入力",VLOOKUP(L57,非表示頁!$R$4:$T$15,3,0)*$J57)</f>
        <v>#N/A</v>
      </c>
      <c r="W57" s="33" t="str">
        <f t="shared" si="3"/>
        <v>情報不足</v>
      </c>
      <c r="X57" s="88" t="e">
        <f>IF((T57+U57+V57+W57)*VLOOKUP(M57,非表示頁!$D$2:$G$26,4,0)&lt;=150,(T57+U57+V57+W57)*VLOOKUP(M57,非表示頁!$D$2:$G$26,4,0),"充填量オーバー")</f>
        <v>#N/A</v>
      </c>
      <c r="Y57" s="22" t="str">
        <f t="shared" si="6"/>
        <v>情報不足</v>
      </c>
      <c r="Z57" s="186" t="str">
        <f t="shared" si="8"/>
        <v>情報不足</v>
      </c>
      <c r="AA57" s="42" t="str">
        <f t="shared" si="9"/>
        <v>情報不足</v>
      </c>
      <c r="AB57" s="262"/>
      <c r="AC57" s="189" t="str">
        <f t="shared" si="10"/>
        <v>未入力</v>
      </c>
      <c r="AD57" s="25" t="str">
        <f t="shared" si="11"/>
        <v>実総冷媒量未入力</v>
      </c>
    </row>
    <row r="58" spans="2:30" x14ac:dyDescent="0.7">
      <c r="B58" s="208">
        <v>41</v>
      </c>
      <c r="C58" s="183"/>
      <c r="D58" s="254"/>
      <c r="E58" s="254"/>
      <c r="F58" s="255"/>
      <c r="G58" s="97" t="str">
        <f t="shared" si="5"/>
        <v>条件未入力</v>
      </c>
      <c r="H58" s="98" t="str">
        <f t="shared" si="0"/>
        <v>条件未入力</v>
      </c>
      <c r="I58" s="97" t="str">
        <f>IFERROR(VLOOKUP(M58,非表示頁!$D$2:$G$26,3,0),"冷凍機未選択")</f>
        <v>冷凍機未選択</v>
      </c>
      <c r="J58" s="183"/>
      <c r="K58" s="19"/>
      <c r="L58" s="19"/>
      <c r="M58" s="17"/>
      <c r="N58" s="183"/>
      <c r="O58" s="259"/>
      <c r="P58" s="183"/>
      <c r="Q58" s="259"/>
      <c r="R58" s="183"/>
      <c r="S58" s="259"/>
      <c r="T58" s="24" t="e">
        <f>IF(VLOOKUP(M58,非表示頁!$D$2:$G$10,2,0)=0,"未入力",VLOOKUP(M58,非表示頁!$D$2:$G$10,2,0))</f>
        <v>#N/A</v>
      </c>
      <c r="U58" s="24" t="e">
        <f>IF(VLOOKUP(K58,非表示頁!$N$4:$P$8,3,0)*$J58=0,"未入力",VLOOKUP(K58,非表示頁!$N$4:$P$8,3,0)*$J58)</f>
        <v>#N/A</v>
      </c>
      <c r="V58" s="33" t="e">
        <f>IF(VLOOKUP(L58,非表示頁!$R$4:$T$15,3,0)*$J58=0,"未入力",VLOOKUP(L58,非表示頁!$R$4:$T$15,3,0)*$J58)</f>
        <v>#N/A</v>
      </c>
      <c r="W58" s="33" t="str">
        <f t="shared" si="3"/>
        <v>情報不足</v>
      </c>
      <c r="X58" s="88" t="e">
        <f>IF((T58+U58+V58+W58)*VLOOKUP(M58,非表示頁!$D$2:$G$26,4,0)&lt;=150,(T58+U58+V58+W58)*VLOOKUP(M58,非表示頁!$D$2:$G$26,4,0),"充填量オーバー")</f>
        <v>#N/A</v>
      </c>
      <c r="Y58" s="22" t="str">
        <f t="shared" si="6"/>
        <v>情報不足</v>
      </c>
      <c r="Z58" s="186" t="str">
        <f t="shared" si="8"/>
        <v>情報不足</v>
      </c>
      <c r="AA58" s="42" t="str">
        <f t="shared" si="9"/>
        <v>情報不足</v>
      </c>
      <c r="AB58" s="262"/>
      <c r="AC58" s="189" t="str">
        <f t="shared" si="10"/>
        <v>未入力</v>
      </c>
      <c r="AD58" s="25" t="str">
        <f t="shared" si="11"/>
        <v>実総冷媒量未入力</v>
      </c>
    </row>
    <row r="59" spans="2:30" x14ac:dyDescent="0.7">
      <c r="B59" s="208">
        <v>42</v>
      </c>
      <c r="C59" s="183"/>
      <c r="D59" s="254"/>
      <c r="E59" s="254"/>
      <c r="F59" s="255"/>
      <c r="G59" s="97" t="str">
        <f t="shared" si="5"/>
        <v>条件未入力</v>
      </c>
      <c r="H59" s="98" t="str">
        <f t="shared" si="0"/>
        <v>条件未入力</v>
      </c>
      <c r="I59" s="97" t="str">
        <f>IFERROR(VLOOKUP(M59,非表示頁!$D$2:$G$26,3,0),"冷凍機未選択")</f>
        <v>冷凍機未選択</v>
      </c>
      <c r="J59" s="183"/>
      <c r="K59" s="19"/>
      <c r="L59" s="19"/>
      <c r="M59" s="17"/>
      <c r="N59" s="183"/>
      <c r="O59" s="259"/>
      <c r="P59" s="183"/>
      <c r="Q59" s="259"/>
      <c r="R59" s="183"/>
      <c r="S59" s="259"/>
      <c r="T59" s="24" t="e">
        <f>IF(VLOOKUP(M59,非表示頁!$D$2:$G$10,2,0)=0,"未入力",VLOOKUP(M59,非表示頁!$D$2:$G$10,2,0))</f>
        <v>#N/A</v>
      </c>
      <c r="U59" s="24" t="e">
        <f>IF(VLOOKUP(K59,非表示頁!$N$4:$P$8,3,0)*$J59=0,"未入力",VLOOKUP(K59,非表示頁!$N$4:$P$8,3,0)*$J59)</f>
        <v>#N/A</v>
      </c>
      <c r="V59" s="33" t="e">
        <f>IF(VLOOKUP(L59,非表示頁!$R$4:$T$15,3,0)*$J59=0,"未入力",VLOOKUP(L59,非表示頁!$R$4:$T$15,3,0)*$J59)</f>
        <v>#N/A</v>
      </c>
      <c r="W59" s="33" t="str">
        <f t="shared" si="3"/>
        <v>情報不足</v>
      </c>
      <c r="X59" s="88" t="e">
        <f>IF((T59+U59+V59+W59)*VLOOKUP(M59,非表示頁!$D$2:$G$26,4,0)&lt;=150,(T59+U59+V59+W59)*VLOOKUP(M59,非表示頁!$D$2:$G$26,4,0),"充填量オーバー")</f>
        <v>#N/A</v>
      </c>
      <c r="Y59" s="22" t="str">
        <f t="shared" si="6"/>
        <v>情報不足</v>
      </c>
      <c r="Z59" s="186" t="str">
        <f t="shared" si="8"/>
        <v>情報不足</v>
      </c>
      <c r="AA59" s="42" t="str">
        <f t="shared" si="9"/>
        <v>情報不足</v>
      </c>
      <c r="AB59" s="262"/>
      <c r="AC59" s="189" t="str">
        <f t="shared" si="10"/>
        <v>未入力</v>
      </c>
      <c r="AD59" s="25" t="str">
        <f t="shared" si="11"/>
        <v>実総冷媒量未入力</v>
      </c>
    </row>
    <row r="60" spans="2:30" x14ac:dyDescent="0.7">
      <c r="B60" s="208">
        <v>43</v>
      </c>
      <c r="C60" s="183"/>
      <c r="D60" s="254"/>
      <c r="E60" s="254"/>
      <c r="F60" s="255"/>
      <c r="G60" s="97" t="str">
        <f t="shared" si="5"/>
        <v>条件未入力</v>
      </c>
      <c r="H60" s="98" t="str">
        <f t="shared" si="0"/>
        <v>条件未入力</v>
      </c>
      <c r="I60" s="97" t="str">
        <f>IFERROR(VLOOKUP(M60,非表示頁!$D$2:$G$26,3,0),"冷凍機未選択")</f>
        <v>冷凍機未選択</v>
      </c>
      <c r="J60" s="183"/>
      <c r="K60" s="19"/>
      <c r="L60" s="19"/>
      <c r="M60" s="17"/>
      <c r="N60" s="183"/>
      <c r="O60" s="259"/>
      <c r="P60" s="183"/>
      <c r="Q60" s="259"/>
      <c r="R60" s="183"/>
      <c r="S60" s="259"/>
      <c r="T60" s="24" t="e">
        <f>IF(VLOOKUP(M60,非表示頁!$D$2:$G$10,2,0)=0,"未入力",VLOOKUP(M60,非表示頁!$D$2:$G$10,2,0))</f>
        <v>#N/A</v>
      </c>
      <c r="U60" s="24" t="e">
        <f>IF(VLOOKUP(K60,非表示頁!$N$4:$P$8,3,0)*$J60=0,"未入力",VLOOKUP(K60,非表示頁!$N$4:$P$8,3,0)*$J60)</f>
        <v>#N/A</v>
      </c>
      <c r="V60" s="33" t="e">
        <f>IF(VLOOKUP(L60,非表示頁!$R$4:$T$15,3,0)*$J60=0,"未入力",VLOOKUP(L60,非表示頁!$R$4:$T$15,3,0)*$J60)</f>
        <v>#N/A</v>
      </c>
      <c r="W60" s="33" t="str">
        <f t="shared" si="3"/>
        <v>情報不足</v>
      </c>
      <c r="X60" s="88" t="e">
        <f>IF((T60+U60+V60+W60)*VLOOKUP(M60,非表示頁!$D$2:$G$26,4,0)&lt;=150,(T60+U60+V60+W60)*VLOOKUP(M60,非表示頁!$D$2:$G$26,4,0),"充填量オーバー")</f>
        <v>#N/A</v>
      </c>
      <c r="Y60" s="22" t="str">
        <f t="shared" si="6"/>
        <v>情報不足</v>
      </c>
      <c r="Z60" s="186" t="str">
        <f t="shared" si="8"/>
        <v>情報不足</v>
      </c>
      <c r="AA60" s="42" t="str">
        <f t="shared" si="9"/>
        <v>情報不足</v>
      </c>
      <c r="AB60" s="262"/>
      <c r="AC60" s="189" t="str">
        <f t="shared" si="10"/>
        <v>未入力</v>
      </c>
      <c r="AD60" s="25" t="str">
        <f t="shared" si="11"/>
        <v>実総冷媒量未入力</v>
      </c>
    </row>
    <row r="61" spans="2:30" x14ac:dyDescent="0.7">
      <c r="B61" s="208">
        <v>44</v>
      </c>
      <c r="C61" s="183"/>
      <c r="D61" s="254"/>
      <c r="E61" s="254"/>
      <c r="F61" s="255"/>
      <c r="G61" s="97" t="str">
        <f t="shared" si="5"/>
        <v>条件未入力</v>
      </c>
      <c r="H61" s="98" t="str">
        <f t="shared" si="0"/>
        <v>条件未入力</v>
      </c>
      <c r="I61" s="97" t="str">
        <f>IFERROR(VLOOKUP(M61,非表示頁!$D$2:$G$26,3,0),"冷凍機未選択")</f>
        <v>冷凍機未選択</v>
      </c>
      <c r="J61" s="183"/>
      <c r="K61" s="19"/>
      <c r="L61" s="19"/>
      <c r="M61" s="17"/>
      <c r="N61" s="183"/>
      <c r="O61" s="259"/>
      <c r="P61" s="183"/>
      <c r="Q61" s="259"/>
      <c r="R61" s="183"/>
      <c r="S61" s="259"/>
      <c r="T61" s="24" t="e">
        <f>IF(VLOOKUP(M61,非表示頁!$D$2:$G$10,2,0)=0,"未入力",VLOOKUP(M61,非表示頁!$D$2:$G$10,2,0))</f>
        <v>#N/A</v>
      </c>
      <c r="U61" s="24" t="e">
        <f>IF(VLOOKUP(K61,非表示頁!$N$4:$P$8,3,0)*$J61=0,"未入力",VLOOKUP(K61,非表示頁!$N$4:$P$8,3,0)*$J61)</f>
        <v>#N/A</v>
      </c>
      <c r="V61" s="33" t="e">
        <f>IF(VLOOKUP(L61,非表示頁!$R$4:$T$15,3,0)*$J61=0,"未入力",VLOOKUP(L61,非表示頁!$R$4:$T$15,3,0)*$J61)</f>
        <v>#N/A</v>
      </c>
      <c r="W61" s="33" t="str">
        <f t="shared" si="3"/>
        <v>情報不足</v>
      </c>
      <c r="X61" s="88" t="e">
        <f>IF((T61+U61+V61+W61)*VLOOKUP(M61,非表示頁!$D$2:$G$26,4,0)&lt;=150,(T61+U61+V61+W61)*VLOOKUP(M61,非表示頁!$D$2:$G$26,4,0),"充填量オーバー")</f>
        <v>#N/A</v>
      </c>
      <c r="Y61" s="22" t="str">
        <f t="shared" si="6"/>
        <v>情報不足</v>
      </c>
      <c r="Z61" s="186" t="str">
        <f t="shared" si="8"/>
        <v>情報不足</v>
      </c>
      <c r="AA61" s="42" t="str">
        <f t="shared" si="9"/>
        <v>情報不足</v>
      </c>
      <c r="AB61" s="262"/>
      <c r="AC61" s="189" t="str">
        <f t="shared" si="10"/>
        <v>未入力</v>
      </c>
      <c r="AD61" s="25" t="str">
        <f t="shared" si="11"/>
        <v>実総冷媒量未入力</v>
      </c>
    </row>
    <row r="62" spans="2:30" x14ac:dyDescent="0.7">
      <c r="B62" s="208">
        <v>45</v>
      </c>
      <c r="C62" s="183"/>
      <c r="D62" s="254"/>
      <c r="E62" s="254"/>
      <c r="F62" s="255"/>
      <c r="G62" s="97" t="str">
        <f t="shared" si="5"/>
        <v>条件未入力</v>
      </c>
      <c r="H62" s="98" t="str">
        <f t="shared" si="0"/>
        <v>条件未入力</v>
      </c>
      <c r="I62" s="97" t="str">
        <f>IFERROR(VLOOKUP(M62,非表示頁!$D$2:$G$26,3,0),"冷凍機未選択")</f>
        <v>冷凍機未選択</v>
      </c>
      <c r="J62" s="183"/>
      <c r="K62" s="19"/>
      <c r="L62" s="19"/>
      <c r="M62" s="17"/>
      <c r="N62" s="183"/>
      <c r="O62" s="259"/>
      <c r="P62" s="183"/>
      <c r="Q62" s="259"/>
      <c r="R62" s="183"/>
      <c r="S62" s="259"/>
      <c r="T62" s="24" t="e">
        <f>IF(VLOOKUP(M62,非表示頁!$D$2:$G$10,2,0)=0,"未入力",VLOOKUP(M62,非表示頁!$D$2:$G$10,2,0))</f>
        <v>#N/A</v>
      </c>
      <c r="U62" s="24" t="e">
        <f>IF(VLOOKUP(K62,非表示頁!$N$4:$P$8,3,0)*$J62=0,"未入力",VLOOKUP(K62,非表示頁!$N$4:$P$8,3,0)*$J62)</f>
        <v>#N/A</v>
      </c>
      <c r="V62" s="33" t="e">
        <f>IF(VLOOKUP(L62,非表示頁!$R$4:$T$15,3,0)*$J62=0,"未入力",VLOOKUP(L62,非表示頁!$R$4:$T$15,3,0)*$J62)</f>
        <v>#N/A</v>
      </c>
      <c r="W62" s="33" t="str">
        <f t="shared" si="3"/>
        <v>情報不足</v>
      </c>
      <c r="X62" s="88" t="e">
        <f>IF((T62+U62+V62+W62)*VLOOKUP(M62,非表示頁!$D$2:$G$26,4,0)&lt;=150,(T62+U62+V62+W62)*VLOOKUP(M62,非表示頁!$D$2:$G$26,4,0),"充填量オーバー")</f>
        <v>#N/A</v>
      </c>
      <c r="Y62" s="22" t="str">
        <f t="shared" si="6"/>
        <v>情報不足</v>
      </c>
      <c r="Z62" s="186" t="str">
        <f t="shared" si="8"/>
        <v>情報不足</v>
      </c>
      <c r="AA62" s="42" t="str">
        <f t="shared" si="9"/>
        <v>情報不足</v>
      </c>
      <c r="AB62" s="262"/>
      <c r="AC62" s="189" t="str">
        <f t="shared" si="10"/>
        <v>未入力</v>
      </c>
      <c r="AD62" s="25" t="str">
        <f t="shared" si="11"/>
        <v>実総冷媒量未入力</v>
      </c>
    </row>
    <row r="63" spans="2:30" x14ac:dyDescent="0.7">
      <c r="B63" s="208">
        <v>46</v>
      </c>
      <c r="C63" s="183"/>
      <c r="D63" s="254"/>
      <c r="E63" s="254"/>
      <c r="F63" s="255"/>
      <c r="G63" s="97" t="str">
        <f t="shared" si="5"/>
        <v>条件未入力</v>
      </c>
      <c r="H63" s="98" t="str">
        <f t="shared" si="0"/>
        <v>条件未入力</v>
      </c>
      <c r="I63" s="97" t="str">
        <f>IFERROR(VLOOKUP(M63,非表示頁!$D$2:$G$26,3,0),"冷凍機未選択")</f>
        <v>冷凍機未選択</v>
      </c>
      <c r="J63" s="183"/>
      <c r="K63" s="19"/>
      <c r="L63" s="19"/>
      <c r="M63" s="17"/>
      <c r="N63" s="183"/>
      <c r="O63" s="259"/>
      <c r="P63" s="183"/>
      <c r="Q63" s="259"/>
      <c r="R63" s="183"/>
      <c r="S63" s="259"/>
      <c r="T63" s="24" t="e">
        <f>IF(VLOOKUP(M63,非表示頁!$D$2:$G$10,2,0)=0,"未入力",VLOOKUP(M63,非表示頁!$D$2:$G$10,2,0))</f>
        <v>#N/A</v>
      </c>
      <c r="U63" s="24" t="e">
        <f>IF(VLOOKUP(K63,非表示頁!$N$4:$P$8,3,0)*$J63=0,"未入力",VLOOKUP(K63,非表示頁!$N$4:$P$8,3,0)*$J63)</f>
        <v>#N/A</v>
      </c>
      <c r="V63" s="33" t="e">
        <f>IF(VLOOKUP(L63,非表示頁!$R$4:$T$15,3,0)*$J63=0,"未入力",VLOOKUP(L63,非表示頁!$R$4:$T$15,3,0)*$J63)</f>
        <v>#N/A</v>
      </c>
      <c r="W63" s="33" t="str">
        <f t="shared" si="3"/>
        <v>情報不足</v>
      </c>
      <c r="X63" s="88" t="e">
        <f>IF((T63+U63+V63+W63)*VLOOKUP(M63,非表示頁!$D$2:$G$26,4,0)&lt;=150,(T63+U63+V63+W63)*VLOOKUP(M63,非表示頁!$D$2:$G$26,4,0),"充填量オーバー")</f>
        <v>#N/A</v>
      </c>
      <c r="Y63" s="22" t="str">
        <f t="shared" si="6"/>
        <v>情報不足</v>
      </c>
      <c r="Z63" s="186" t="str">
        <f t="shared" si="8"/>
        <v>情報不足</v>
      </c>
      <c r="AA63" s="42" t="str">
        <f t="shared" si="9"/>
        <v>情報不足</v>
      </c>
      <c r="AB63" s="262"/>
      <c r="AC63" s="189" t="str">
        <f t="shared" si="10"/>
        <v>未入力</v>
      </c>
      <c r="AD63" s="25" t="str">
        <f t="shared" si="11"/>
        <v>実総冷媒量未入力</v>
      </c>
    </row>
    <row r="64" spans="2:30" x14ac:dyDescent="0.7">
      <c r="B64" s="208">
        <v>47</v>
      </c>
      <c r="C64" s="183"/>
      <c r="D64" s="254"/>
      <c r="E64" s="254"/>
      <c r="F64" s="255"/>
      <c r="G64" s="97" t="str">
        <f t="shared" si="5"/>
        <v>条件未入力</v>
      </c>
      <c r="H64" s="98" t="str">
        <f t="shared" si="0"/>
        <v>条件未入力</v>
      </c>
      <c r="I64" s="97" t="str">
        <f>IFERROR(VLOOKUP(M64,非表示頁!$D$2:$G$26,3,0),"冷凍機未選択")</f>
        <v>冷凍機未選択</v>
      </c>
      <c r="J64" s="183"/>
      <c r="K64" s="19"/>
      <c r="L64" s="19"/>
      <c r="M64" s="17"/>
      <c r="N64" s="183"/>
      <c r="O64" s="259"/>
      <c r="P64" s="183"/>
      <c r="Q64" s="259"/>
      <c r="R64" s="183"/>
      <c r="S64" s="259"/>
      <c r="T64" s="24" t="e">
        <f>IF(VLOOKUP(M64,非表示頁!$D$2:$G$10,2,0)=0,"未入力",VLOOKUP(M64,非表示頁!$D$2:$G$10,2,0))</f>
        <v>#N/A</v>
      </c>
      <c r="U64" s="24" t="e">
        <f>IF(VLOOKUP(K64,非表示頁!$N$4:$P$8,3,0)*$J64=0,"未入力",VLOOKUP(K64,非表示頁!$N$4:$P$8,3,0)*$J64)</f>
        <v>#N/A</v>
      </c>
      <c r="V64" s="33" t="e">
        <f>IF(VLOOKUP(L64,非表示頁!$R$4:$T$15,3,0)*$J64=0,"未入力",VLOOKUP(L64,非表示頁!$R$4:$T$15,3,0)*$J64)</f>
        <v>#N/A</v>
      </c>
      <c r="W64" s="33" t="str">
        <f t="shared" si="3"/>
        <v>情報不足</v>
      </c>
      <c r="X64" s="88" t="e">
        <f>IF((T64+U64+V64+W64)*VLOOKUP(M64,非表示頁!$D$2:$G$26,4,0)&lt;=150,(T64+U64+V64+W64)*VLOOKUP(M64,非表示頁!$D$2:$G$26,4,0),"充填量オーバー")</f>
        <v>#N/A</v>
      </c>
      <c r="Y64" s="22" t="str">
        <f t="shared" si="6"/>
        <v>情報不足</v>
      </c>
      <c r="Z64" s="186" t="str">
        <f t="shared" si="8"/>
        <v>情報不足</v>
      </c>
      <c r="AA64" s="42" t="str">
        <f t="shared" si="9"/>
        <v>情報不足</v>
      </c>
      <c r="AB64" s="262"/>
      <c r="AC64" s="189" t="str">
        <f t="shared" si="10"/>
        <v>未入力</v>
      </c>
      <c r="AD64" s="25" t="str">
        <f t="shared" si="11"/>
        <v>実総冷媒量未入力</v>
      </c>
    </row>
    <row r="65" spans="2:30" x14ac:dyDescent="0.7">
      <c r="B65" s="208">
        <v>48</v>
      </c>
      <c r="C65" s="183"/>
      <c r="D65" s="254"/>
      <c r="E65" s="254"/>
      <c r="F65" s="255"/>
      <c r="G65" s="97" t="str">
        <f t="shared" si="5"/>
        <v>条件未入力</v>
      </c>
      <c r="H65" s="98" t="str">
        <f t="shared" si="0"/>
        <v>条件未入力</v>
      </c>
      <c r="I65" s="97" t="str">
        <f>IFERROR(VLOOKUP(M65,非表示頁!$D$2:$G$26,3,0),"冷凍機未選択")</f>
        <v>冷凍機未選択</v>
      </c>
      <c r="J65" s="183"/>
      <c r="K65" s="19"/>
      <c r="L65" s="19"/>
      <c r="M65" s="17"/>
      <c r="N65" s="183"/>
      <c r="O65" s="259"/>
      <c r="P65" s="183"/>
      <c r="Q65" s="259"/>
      <c r="R65" s="183"/>
      <c r="S65" s="259"/>
      <c r="T65" s="24" t="e">
        <f>IF(VLOOKUP(M65,非表示頁!$D$2:$G$10,2,0)=0,"未入力",VLOOKUP(M65,非表示頁!$D$2:$G$10,2,0))</f>
        <v>#N/A</v>
      </c>
      <c r="U65" s="24" t="e">
        <f>IF(VLOOKUP(K65,非表示頁!$N$4:$P$8,3,0)*$J65=0,"未入力",VLOOKUP(K65,非表示頁!$N$4:$P$8,3,0)*$J65)</f>
        <v>#N/A</v>
      </c>
      <c r="V65" s="33" t="e">
        <f>IF(VLOOKUP(L65,非表示頁!$R$4:$T$15,3,0)*$J65=0,"未入力",VLOOKUP(L65,非表示頁!$R$4:$T$15,3,0)*$J65)</f>
        <v>#N/A</v>
      </c>
      <c r="W65" s="33" t="str">
        <f t="shared" si="3"/>
        <v>情報不足</v>
      </c>
      <c r="X65" s="88" t="e">
        <f>IF((T65+U65+V65+W65)*VLOOKUP(M65,非表示頁!$D$2:$G$26,4,0)&lt;=150,(T65+U65+V65+W65)*VLOOKUP(M65,非表示頁!$D$2:$G$26,4,0),"充填量オーバー")</f>
        <v>#N/A</v>
      </c>
      <c r="Y65" s="22" t="str">
        <f t="shared" si="6"/>
        <v>情報不足</v>
      </c>
      <c r="Z65" s="186" t="str">
        <f t="shared" si="8"/>
        <v>情報不足</v>
      </c>
      <c r="AA65" s="42" t="str">
        <f t="shared" si="9"/>
        <v>情報不足</v>
      </c>
      <c r="AB65" s="262"/>
      <c r="AC65" s="189" t="str">
        <f t="shared" si="10"/>
        <v>未入力</v>
      </c>
      <c r="AD65" s="25" t="str">
        <f t="shared" si="11"/>
        <v>実総冷媒量未入力</v>
      </c>
    </row>
    <row r="66" spans="2:30" x14ac:dyDescent="0.7">
      <c r="B66" s="208">
        <v>49</v>
      </c>
      <c r="C66" s="183"/>
      <c r="D66" s="254"/>
      <c r="E66" s="254"/>
      <c r="F66" s="255"/>
      <c r="G66" s="97" t="str">
        <f t="shared" si="5"/>
        <v>条件未入力</v>
      </c>
      <c r="H66" s="98" t="str">
        <f t="shared" si="0"/>
        <v>条件未入力</v>
      </c>
      <c r="I66" s="97" t="str">
        <f>IFERROR(VLOOKUP(M66,非表示頁!$D$2:$G$26,3,0),"冷凍機未選択")</f>
        <v>冷凍機未選択</v>
      </c>
      <c r="J66" s="183"/>
      <c r="K66" s="19"/>
      <c r="L66" s="19"/>
      <c r="M66" s="17"/>
      <c r="N66" s="183"/>
      <c r="O66" s="259"/>
      <c r="P66" s="183"/>
      <c r="Q66" s="259"/>
      <c r="R66" s="183"/>
      <c r="S66" s="259"/>
      <c r="T66" s="24" t="e">
        <f>IF(VLOOKUP(M66,非表示頁!$D$2:$G$10,2,0)=0,"未入力",VLOOKUP(M66,非表示頁!$D$2:$G$10,2,0))</f>
        <v>#N/A</v>
      </c>
      <c r="U66" s="24" t="e">
        <f>IF(VLOOKUP(K66,非表示頁!$N$4:$P$8,3,0)*$J66=0,"未入力",VLOOKUP(K66,非表示頁!$N$4:$P$8,3,0)*$J66)</f>
        <v>#N/A</v>
      </c>
      <c r="V66" s="33" t="e">
        <f>IF(VLOOKUP(L66,非表示頁!$R$4:$T$15,3,0)*$J66=0,"未入力",VLOOKUP(L66,非表示頁!$R$4:$T$15,3,0)*$J66)</f>
        <v>#N/A</v>
      </c>
      <c r="W66" s="33" t="str">
        <f t="shared" si="3"/>
        <v>情報不足</v>
      </c>
      <c r="X66" s="88" t="e">
        <f>IF((T66+U66+V66+W66)*VLOOKUP(M66,非表示頁!$D$2:$G$26,4,0)&lt;=150,(T66+U66+V66+W66)*VLOOKUP(M66,非表示頁!$D$2:$G$26,4,0),"充填量オーバー")</f>
        <v>#N/A</v>
      </c>
      <c r="Y66" s="22" t="str">
        <f t="shared" si="6"/>
        <v>情報不足</v>
      </c>
      <c r="Z66" s="186" t="str">
        <f t="shared" si="8"/>
        <v>情報不足</v>
      </c>
      <c r="AA66" s="42" t="str">
        <f t="shared" si="9"/>
        <v>情報不足</v>
      </c>
      <c r="AB66" s="262"/>
      <c r="AC66" s="189" t="str">
        <f t="shared" si="10"/>
        <v>未入力</v>
      </c>
      <c r="AD66" s="25" t="str">
        <f t="shared" si="11"/>
        <v>実総冷媒量未入力</v>
      </c>
    </row>
    <row r="67" spans="2:30" ht="18" thickBot="1" x14ac:dyDescent="0.75">
      <c r="B67" s="223">
        <v>50</v>
      </c>
      <c r="C67" s="184"/>
      <c r="D67" s="256"/>
      <c r="E67" s="256"/>
      <c r="F67" s="257"/>
      <c r="G67" s="99" t="str">
        <f t="shared" si="5"/>
        <v>条件未入力</v>
      </c>
      <c r="H67" s="99" t="str">
        <f t="shared" si="0"/>
        <v>条件未入力</v>
      </c>
      <c r="I67" s="99" t="str">
        <f>IFERROR(VLOOKUP(M67,非表示頁!$D$2:$G$26,3,0),"冷凍機未選択")</f>
        <v>冷凍機未選択</v>
      </c>
      <c r="J67" s="184"/>
      <c r="K67" s="27"/>
      <c r="L67" s="27"/>
      <c r="M67" s="181"/>
      <c r="N67" s="184"/>
      <c r="O67" s="260"/>
      <c r="P67" s="184"/>
      <c r="Q67" s="260"/>
      <c r="R67" s="184"/>
      <c r="S67" s="260"/>
      <c r="T67" s="28" t="e">
        <f>IF(VLOOKUP(M67,非表示頁!$D$2:$G$10,2,0)=0,"未入力",VLOOKUP(M67,非表示頁!$D$2:$G$10,2,0))</f>
        <v>#N/A</v>
      </c>
      <c r="U67" s="28" t="e">
        <f>IF(VLOOKUP(K67,非表示頁!$N$4:$P$8,3,0)*$J67=0,"未入力",VLOOKUP(K67,非表示頁!$N$4:$P$8,3,0)*$J67)</f>
        <v>#N/A</v>
      </c>
      <c r="V67" s="28" t="e">
        <f>IF(VLOOKUP(L67,非表示頁!$R$4:$T$15,3,0)*$J67=0,"未入力",VLOOKUP(L67,非表示頁!$R$4:$T$15,3,0)*$J67)</f>
        <v>#N/A</v>
      </c>
      <c r="W67" s="191" t="str">
        <f t="shared" si="3"/>
        <v>情報不足</v>
      </c>
      <c r="X67" s="29" t="e">
        <f>IF((T67+U67+V67+W67)*VLOOKUP(M67,非表示頁!$D$2:$G$26,4,0)&lt;=150,(T67+U67+V67+W67)*VLOOKUP(M67,非表示頁!$D$2:$G$26,4,0),"充填量オーバー")</f>
        <v>#N/A</v>
      </c>
      <c r="Y67" s="30" t="str">
        <f t="shared" si="6"/>
        <v>情報不足</v>
      </c>
      <c r="Z67" s="187" t="str">
        <f t="shared" si="8"/>
        <v>情報不足</v>
      </c>
      <c r="AA67" s="31" t="str">
        <f t="shared" si="9"/>
        <v>情報不足</v>
      </c>
      <c r="AB67" s="263"/>
      <c r="AC67" s="190" t="str">
        <f t="shared" si="10"/>
        <v>未入力</v>
      </c>
      <c r="AD67" s="32" t="str">
        <f t="shared" si="11"/>
        <v>実総冷媒量未入力</v>
      </c>
    </row>
    <row r="68" spans="2:30" x14ac:dyDescent="0.7">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row>
    <row r="69" spans="2:30" x14ac:dyDescent="0.7">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row>
    <row r="70" spans="2:30" x14ac:dyDescent="0.7">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row>
    <row r="71" spans="2:30" x14ac:dyDescent="0.7">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row>
    <row r="72" spans="2:30" x14ac:dyDescent="0.7">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row>
    <row r="73" spans="2:30" x14ac:dyDescent="0.7">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row>
    <row r="74" spans="2:30" x14ac:dyDescent="0.7">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row>
    <row r="75" spans="2:30" x14ac:dyDescent="0.7">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row>
    <row r="76" spans="2:30" x14ac:dyDescent="0.7">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row>
    <row r="77" spans="2:30" x14ac:dyDescent="0.7">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row>
    <row r="78" spans="2:30" x14ac:dyDescent="0.7">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row>
    <row r="79" spans="2:30" x14ac:dyDescent="0.7">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row>
    <row r="80" spans="2:30" x14ac:dyDescent="0.7">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row>
    <row r="81" spans="2:30" x14ac:dyDescent="0.7">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row>
    <row r="82" spans="2:30" x14ac:dyDescent="0.7">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row>
    <row r="83" spans="2:30" x14ac:dyDescent="0.7">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row>
    <row r="84" spans="2:30" x14ac:dyDescent="0.7">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row>
    <row r="85" spans="2:30" x14ac:dyDescent="0.7">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row>
    <row r="86" spans="2:30" x14ac:dyDescent="0.7">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row>
    <row r="87" spans="2:30" x14ac:dyDescent="0.7">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row>
    <row r="88" spans="2:30" x14ac:dyDescent="0.7">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row>
    <row r="89" spans="2:30" x14ac:dyDescent="0.7">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row>
    <row r="90" spans="2:30" x14ac:dyDescent="0.7">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row>
    <row r="91" spans="2:30" x14ac:dyDescent="0.7">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row>
    <row r="92" spans="2:30" x14ac:dyDescent="0.7">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row>
    <row r="93" spans="2:30" x14ac:dyDescent="0.7">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row>
    <row r="94" spans="2:30" x14ac:dyDescent="0.7">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row>
    <row r="95" spans="2:30" x14ac:dyDescent="0.7">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row>
    <row r="96" spans="2:30" x14ac:dyDescent="0.7">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row>
    <row r="97" spans="2:30" x14ac:dyDescent="0.7">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row>
    <row r="98" spans="2:30" x14ac:dyDescent="0.7">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row>
    <row r="99" spans="2:30" x14ac:dyDescent="0.7">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row>
    <row r="100" spans="2:30" x14ac:dyDescent="0.7">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row>
    <row r="101" spans="2:30" x14ac:dyDescent="0.7">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row>
    <row r="102" spans="2:30" x14ac:dyDescent="0.7">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row>
    <row r="103" spans="2:30" x14ac:dyDescent="0.7">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row>
    <row r="104" spans="2:30" x14ac:dyDescent="0.7">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row>
    <row r="105" spans="2:30" x14ac:dyDescent="0.7">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row>
    <row r="106" spans="2:30" x14ac:dyDescent="0.7">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row>
    <row r="107" spans="2:30" x14ac:dyDescent="0.7">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row>
    <row r="108" spans="2:30" x14ac:dyDescent="0.7">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row>
    <row r="109" spans="2:30" x14ac:dyDescent="0.7">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row>
    <row r="110" spans="2:30" x14ac:dyDescent="0.7">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row>
    <row r="111" spans="2:30" x14ac:dyDescent="0.7">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row>
    <row r="112" spans="2:30" x14ac:dyDescent="0.7">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row>
    <row r="113" spans="2:30" x14ac:dyDescent="0.7">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row>
    <row r="114" spans="2:30" x14ac:dyDescent="0.7">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row>
    <row r="115" spans="2:30" x14ac:dyDescent="0.7">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row>
    <row r="116" spans="2:30" x14ac:dyDescent="0.7">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row>
    <row r="117" spans="2:30" x14ac:dyDescent="0.7">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row>
    <row r="118" spans="2:30" x14ac:dyDescent="0.7">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row>
    <row r="119" spans="2:30" x14ac:dyDescent="0.7">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row>
    <row r="120" spans="2:30" x14ac:dyDescent="0.7">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row>
    <row r="121" spans="2:30" x14ac:dyDescent="0.7">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row>
    <row r="122" spans="2:30" x14ac:dyDescent="0.7">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row>
    <row r="123" spans="2:30" x14ac:dyDescent="0.7">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row>
    <row r="124" spans="2:30" x14ac:dyDescent="0.7">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row>
    <row r="125" spans="2:30" x14ac:dyDescent="0.7">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row>
    <row r="126" spans="2:30" x14ac:dyDescent="0.7">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row>
    <row r="127" spans="2:30" x14ac:dyDescent="0.7">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row>
    <row r="128" spans="2:30" x14ac:dyDescent="0.7">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row>
    <row r="129" spans="2:30" x14ac:dyDescent="0.7">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row>
    <row r="130" spans="2:30" x14ac:dyDescent="0.7">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row>
    <row r="131" spans="2:30" x14ac:dyDescent="0.7">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row>
    <row r="132" spans="2:30" x14ac:dyDescent="0.7">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row>
    <row r="133" spans="2:30" x14ac:dyDescent="0.7">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row>
    <row r="134" spans="2:30" x14ac:dyDescent="0.7">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row>
    <row r="135" spans="2:30" x14ac:dyDescent="0.7">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row>
    <row r="136" spans="2:30" x14ac:dyDescent="0.7">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row>
    <row r="137" spans="2:30" x14ac:dyDescent="0.7">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row>
    <row r="138" spans="2:30" x14ac:dyDescent="0.7">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row>
    <row r="139" spans="2:30" x14ac:dyDescent="0.7">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row>
    <row r="140" spans="2:30" x14ac:dyDescent="0.7">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row>
    <row r="141" spans="2:30" x14ac:dyDescent="0.7">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row>
    <row r="142" spans="2:30" x14ac:dyDescent="0.7">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row>
    <row r="143" spans="2:30" x14ac:dyDescent="0.7">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row>
    <row r="144" spans="2:30" x14ac:dyDescent="0.7">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row>
    <row r="145" spans="2:30" x14ac:dyDescent="0.7">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row>
    <row r="146" spans="2:30" x14ac:dyDescent="0.7">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row>
    <row r="147" spans="2:30" x14ac:dyDescent="0.7">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row>
    <row r="148" spans="2:30" x14ac:dyDescent="0.7">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row>
    <row r="149" spans="2:30" x14ac:dyDescent="0.7">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row>
    <row r="150" spans="2:30" x14ac:dyDescent="0.7">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row>
    <row r="151" spans="2:30" x14ac:dyDescent="0.7">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row>
    <row r="152" spans="2:30" x14ac:dyDescent="0.7">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row>
  </sheetData>
  <sheetProtection algorithmName="SHA-512" hashValue="Uxs60URWCDLDcJt2OvwdQJqHOTmMFO6OoMuEqqxJn4+A090/CcG6awNM3KoDusI5G7nNs41rvr36VArsEi+1Qg==" saltValue="zgtHXYfuVruutYoCnNmIuw==" spinCount="100000" sheet="1" objects="1" scenarios="1" formatColumns="0" formatRows="0"/>
  <mergeCells count="11">
    <mergeCell ref="T12:X13"/>
    <mergeCell ref="Y12:AA13"/>
    <mergeCell ref="AC12:AD13"/>
    <mergeCell ref="AB13:AB14"/>
    <mergeCell ref="AA14:AA15"/>
    <mergeCell ref="AD14:AD15"/>
    <mergeCell ref="B12:B15"/>
    <mergeCell ref="C12:C15"/>
    <mergeCell ref="D12:H12"/>
    <mergeCell ref="I12:L12"/>
    <mergeCell ref="N12:S12"/>
  </mergeCells>
  <phoneticPr fontId="2"/>
  <conditionalFormatting sqref="T18:W67">
    <cfRule type="expression" dxfId="5" priority="12">
      <formula>#REF!="×"</formula>
    </cfRule>
  </conditionalFormatting>
  <conditionalFormatting sqref="X18:X67">
    <cfRule type="expression" dxfId="4" priority="11">
      <formula>#REF!="×"</formula>
    </cfRule>
  </conditionalFormatting>
  <conditionalFormatting sqref="K18:L67">
    <cfRule type="expression" dxfId="3" priority="13">
      <formula>#REF!="×"</formula>
    </cfRule>
  </conditionalFormatting>
  <conditionalFormatting sqref="AA18:AB67">
    <cfRule type="cellIs" dxfId="2" priority="10" operator="equal">
      <formula>0</formula>
    </cfRule>
  </conditionalFormatting>
  <conditionalFormatting sqref="Y18:AD67">
    <cfRule type="containsText" dxfId="1" priority="7" operator="containsText" text="安全装置必要">
      <formula>NOT(ISERROR(SEARCH("安全装置必要",Y18)))</formula>
    </cfRule>
  </conditionalFormatting>
  <conditionalFormatting sqref="AD18:AD67">
    <cfRule type="cellIs" dxfId="0" priority="6" operator="equal">
      <formula>0</formula>
    </cfRule>
  </conditionalFormatting>
  <dataValidations count="4">
    <dataValidation type="custom" allowBlank="1" showInputMessage="1" showErrorMessage="1" sqref="D18:F67 J18:J67 AB18:AB67" xr:uid="{C1B2FD57-8FD4-4FF5-937C-488CDB95AE31}">
      <formula1>D18*10=INT(D18*10)</formula1>
    </dataValidation>
    <dataValidation type="custom" allowBlank="1" showInputMessage="1" showErrorMessage="1" sqref="O18:O67 Q18:Q67 S18:S67" xr:uid="{71765539-92E4-4404-AD95-97A82F211D33}">
      <formula1>O18=INT(O18)</formula1>
    </dataValidation>
    <dataValidation type="custom" allowBlank="1" showInputMessage="1" showErrorMessage="1" sqref="R67 N18:N67 P18:P67" xr:uid="{4BACFD32-FA2F-4632-86F3-868DD9B9016D}">
      <formula1>N18*10000=INT(N18*10000)</formula1>
    </dataValidation>
    <dataValidation type="custom" allowBlank="1" showInputMessage="1" showErrorMessage="1" sqref="R18:R66" xr:uid="{1B699EEA-D510-4EF4-878A-1A9579EC4E12}">
      <formula1>P21*10000=INT(P21*10000)</formula1>
    </dataValidation>
  </dataValidations>
  <pageMargins left="0.25" right="0.25" top="0.75" bottom="0.75" header="0.3" footer="0.3"/>
  <pageSetup paperSize="8" scale="44" orientation="landscape" r:id="rId1"/>
  <headerFooter>
    <oddHeader>&amp;C&amp;20三菱電機株式会社</oddHeader>
    <oddFooter>&amp;R&amp;F&amp;A</oddFoot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14D16DDC-BA9D-42A7-9DD6-5F13FCFD9C3A}">
          <x14:formula1>
            <xm:f>非表示頁!$D$2:$D$10</xm:f>
          </x14:formula1>
          <xm:sqref>M18:M67</xm:sqref>
        </x14:dataValidation>
        <x14:dataValidation type="list" allowBlank="1" showInputMessage="1" showErrorMessage="1" xr:uid="{2761B3AA-343C-4E10-996A-5ED1144CD329}">
          <x14:formula1>
            <xm:f>非表示頁!$R$4:$R$15</xm:f>
          </x14:formula1>
          <xm:sqref>L18:L67</xm:sqref>
        </x14:dataValidation>
        <x14:dataValidation type="list" allowBlank="1" showInputMessage="1" showErrorMessage="1" xr:uid="{BA9DCAC1-DA90-4998-A5D0-23A7E496FB5B}">
          <x14:formula1>
            <xm:f>非表示頁!$N$4:$N$8</xm:f>
          </x14:formula1>
          <xm:sqref>K18:K67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8F250-6C67-4F79-9A23-A58DF0BE69C0}">
  <sheetPr>
    <tabColor rgb="FFFF0000"/>
    <pageSetUpPr fitToPage="1"/>
  </sheetPr>
  <dimension ref="A1:AW279"/>
  <sheetViews>
    <sheetView zoomScale="55" zoomScaleNormal="55" workbookViewId="0">
      <selection activeCell="I25" sqref="I25"/>
    </sheetView>
  </sheetViews>
  <sheetFormatPr defaultRowHeight="17.649999999999999" x14ac:dyDescent="0.7"/>
  <cols>
    <col min="1" max="1" width="29.25" style="2" bestFit="1" customWidth="1"/>
    <col min="2" max="2" width="33.875" style="2" bestFit="1" customWidth="1"/>
    <col min="3" max="3" width="9.125" style="2" bestFit="1" customWidth="1"/>
    <col min="4" max="4" width="29.25" style="2" bestFit="1" customWidth="1"/>
    <col min="5" max="5" width="15.625" style="2" customWidth="1"/>
    <col min="6" max="6" width="26.4375" style="2" bestFit="1" customWidth="1"/>
    <col min="7" max="7" width="23.5" style="2" bestFit="1" customWidth="1"/>
    <col min="8" max="8" width="19.875" style="2" bestFit="1" customWidth="1"/>
    <col min="9" max="9" width="34" style="2" bestFit="1" customWidth="1"/>
    <col min="10" max="10" width="11.875" style="2" bestFit="1" customWidth="1"/>
    <col min="11" max="11" width="13.375" style="2" bestFit="1" customWidth="1"/>
    <col min="12" max="12" width="17.75" style="2" bestFit="1" customWidth="1"/>
    <col min="13" max="22" width="16.75" style="2" customWidth="1"/>
    <col min="23" max="16384" width="9" style="2"/>
  </cols>
  <sheetData>
    <row r="1" spans="1:22" ht="18" thickBot="1" x14ac:dyDescent="0.75">
      <c r="D1" s="90" t="s">
        <v>292</v>
      </c>
      <c r="E1" s="91" t="s">
        <v>291</v>
      </c>
      <c r="F1" s="91" t="s">
        <v>294</v>
      </c>
      <c r="G1" s="140" t="s">
        <v>31</v>
      </c>
      <c r="I1" s="3" t="s">
        <v>293</v>
      </c>
      <c r="J1" s="15" t="s">
        <v>18</v>
      </c>
      <c r="K1" s="15" t="s">
        <v>96</v>
      </c>
      <c r="L1" s="15" t="s">
        <v>97</v>
      </c>
      <c r="N1" s="3" t="s">
        <v>19</v>
      </c>
      <c r="O1" s="15"/>
      <c r="P1" s="15"/>
      <c r="R1" s="3" t="s">
        <v>20</v>
      </c>
      <c r="S1" s="15"/>
      <c r="T1" s="15"/>
      <c r="V1" s="15" t="s">
        <v>37</v>
      </c>
    </row>
    <row r="2" spans="1:22" ht="19.149999999999999" x14ac:dyDescent="0.7">
      <c r="A2" s="142"/>
      <c r="B2" s="2" t="s">
        <v>289</v>
      </c>
      <c r="D2" s="142" t="s">
        <v>75</v>
      </c>
      <c r="E2" s="141">
        <v>7.8822218064341198</v>
      </c>
      <c r="F2" s="4">
        <v>100</v>
      </c>
      <c r="G2" s="14">
        <v>1.3</v>
      </c>
      <c r="I2" s="143" t="s">
        <v>74</v>
      </c>
      <c r="J2" s="143">
        <v>7</v>
      </c>
      <c r="K2" s="2">
        <f t="shared" ref="K2:K7" si="0">J2*0.18</f>
        <v>1.26</v>
      </c>
      <c r="L2" s="143">
        <v>0.52</v>
      </c>
      <c r="N2" s="2" t="s">
        <v>21</v>
      </c>
      <c r="O2" s="142">
        <v>850.78107559802174</v>
      </c>
      <c r="P2" s="7" t="s">
        <v>22</v>
      </c>
      <c r="R2" s="7" t="s">
        <v>23</v>
      </c>
      <c r="S2" s="7" t="s">
        <v>22</v>
      </c>
      <c r="T2" s="144">
        <v>18.177544639426799</v>
      </c>
      <c r="V2" s="2" t="s">
        <v>38</v>
      </c>
    </row>
    <row r="3" spans="1:22" x14ac:dyDescent="0.7">
      <c r="D3" s="142" t="s">
        <v>76</v>
      </c>
      <c r="E3" s="141">
        <v>7.8822218064341198</v>
      </c>
      <c r="F3" s="4">
        <v>100</v>
      </c>
      <c r="G3" s="14">
        <v>1.3</v>
      </c>
      <c r="I3" s="143" t="s">
        <v>73</v>
      </c>
      <c r="J3" s="143">
        <v>9.8000000000000007</v>
      </c>
      <c r="K3" s="2">
        <f t="shared" si="0"/>
        <v>1.764</v>
      </c>
      <c r="L3" s="143">
        <v>0.54900000000000004</v>
      </c>
      <c r="N3" s="2" t="s">
        <v>24</v>
      </c>
      <c r="O3" s="2" t="s">
        <v>25</v>
      </c>
      <c r="P3" s="2" t="s">
        <v>26</v>
      </c>
      <c r="R3" s="2" t="s">
        <v>24</v>
      </c>
      <c r="S3" s="2" t="s">
        <v>25</v>
      </c>
      <c r="T3" s="2" t="s">
        <v>26</v>
      </c>
      <c r="V3" s="2" t="s">
        <v>39</v>
      </c>
    </row>
    <row r="4" spans="1:22" x14ac:dyDescent="0.7">
      <c r="A4" s="145"/>
      <c r="B4" s="2" t="s">
        <v>290</v>
      </c>
      <c r="D4" s="142" t="s">
        <v>77</v>
      </c>
      <c r="E4" s="141">
        <v>7.8822218064341198</v>
      </c>
      <c r="F4" s="4">
        <v>100</v>
      </c>
      <c r="G4" s="14">
        <v>1.3</v>
      </c>
      <c r="I4" s="143" t="s">
        <v>180</v>
      </c>
      <c r="J4" s="143">
        <v>15.8</v>
      </c>
      <c r="K4" s="2">
        <f t="shared" si="0"/>
        <v>2.8439999999999999</v>
      </c>
      <c r="L4" s="143">
        <v>0.55900000000000005</v>
      </c>
      <c r="N4" s="2">
        <v>9.52</v>
      </c>
      <c r="O4" s="2">
        <v>0.8</v>
      </c>
      <c r="P4" s="6">
        <f>PI()/4*(($N4-2*$O4)/1000)^2*$O$2</f>
        <v>4.1913899298102707E-2</v>
      </c>
      <c r="R4" s="5">
        <v>15.88</v>
      </c>
      <c r="S4" s="2">
        <v>1</v>
      </c>
      <c r="T4" s="6">
        <f>PI()/4*(($R4-2*$S4)/1000)^2*$T$2</f>
        <v>2.7504517672755826E-3</v>
      </c>
    </row>
    <row r="5" spans="1:22" x14ac:dyDescent="0.7">
      <c r="D5" s="142" t="s">
        <v>78</v>
      </c>
      <c r="E5" s="141">
        <v>13.184207683312707</v>
      </c>
      <c r="F5" s="4">
        <v>100</v>
      </c>
      <c r="G5" s="14">
        <v>1.3</v>
      </c>
      <c r="I5" s="143" t="s">
        <v>206</v>
      </c>
      <c r="J5" s="143">
        <v>7</v>
      </c>
      <c r="K5" s="2">
        <f t="shared" si="0"/>
        <v>1.26</v>
      </c>
      <c r="L5" s="143">
        <v>0.52</v>
      </c>
      <c r="N5" s="2">
        <v>12.7</v>
      </c>
      <c r="O5" s="2">
        <v>0.8</v>
      </c>
      <c r="P5" s="6">
        <f>PI()/4*(($N5-2*$O5)/1000)^2*$O$2</f>
        <v>8.2329155387830893E-2</v>
      </c>
      <c r="R5" s="5">
        <v>19.05</v>
      </c>
      <c r="S5" s="2">
        <v>1</v>
      </c>
      <c r="T5" s="6">
        <f>PI()/4*(($R5-2*$S5)/1000)^2*$T$2</f>
        <v>4.1502462693633248E-3</v>
      </c>
    </row>
    <row r="6" spans="1:22" x14ac:dyDescent="0.7">
      <c r="D6" s="142" t="s">
        <v>79</v>
      </c>
      <c r="E6" s="141">
        <v>13.184207683312707</v>
      </c>
      <c r="F6" s="4">
        <v>100</v>
      </c>
      <c r="G6" s="14">
        <v>1.3</v>
      </c>
      <c r="I6" s="143" t="s">
        <v>207</v>
      </c>
      <c r="J6" s="143">
        <v>9.8000000000000007</v>
      </c>
      <c r="K6" s="2">
        <f t="shared" si="0"/>
        <v>1.764</v>
      </c>
      <c r="L6" s="143">
        <v>0.54900000000000004</v>
      </c>
      <c r="N6" s="2">
        <v>15.88</v>
      </c>
      <c r="O6" s="2">
        <v>1</v>
      </c>
      <c r="P6" s="6">
        <f>PI()/4*(($N6-2*$O6)/1000)^2*$O$2</f>
        <v>0.12873203501135724</v>
      </c>
      <c r="R6" s="5">
        <v>22.2</v>
      </c>
      <c r="S6" s="2">
        <v>1</v>
      </c>
      <c r="T6" s="6">
        <f t="shared" ref="T6:T15" si="1">PI()/4*(($R6-2*$S6)/1000)^2*$T$2</f>
        <v>5.8254280157584186E-3</v>
      </c>
    </row>
    <row r="7" spans="1:22" x14ac:dyDescent="0.7">
      <c r="D7" s="142" t="s">
        <v>80</v>
      </c>
      <c r="E7" s="141">
        <v>13.184207683312707</v>
      </c>
      <c r="F7" s="4">
        <v>100</v>
      </c>
      <c r="G7" s="14">
        <v>1.3</v>
      </c>
      <c r="I7" s="143" t="s">
        <v>208</v>
      </c>
      <c r="J7" s="143">
        <v>15.8</v>
      </c>
      <c r="K7" s="2">
        <f t="shared" si="0"/>
        <v>2.8439999999999999</v>
      </c>
      <c r="L7" s="143">
        <v>0.55900000000000005</v>
      </c>
      <c r="N7" s="2">
        <v>19.05</v>
      </c>
      <c r="O7" s="2">
        <v>1</v>
      </c>
      <c r="P7" s="6">
        <f>PI()/4*(($N7-2*$O7)/1000)^2*$O$2</f>
        <v>0.19424796115681275</v>
      </c>
      <c r="R7" s="5">
        <v>25.4</v>
      </c>
      <c r="S7" s="2">
        <v>1</v>
      </c>
      <c r="T7" s="6">
        <f t="shared" si="1"/>
        <v>7.8173006673578054E-3</v>
      </c>
    </row>
    <row r="8" spans="1:22" x14ac:dyDescent="0.7">
      <c r="D8" s="142" t="s">
        <v>81</v>
      </c>
      <c r="E8" s="141">
        <v>18.498349216804236</v>
      </c>
      <c r="F8" s="4">
        <v>100</v>
      </c>
      <c r="G8" s="14">
        <v>1.3</v>
      </c>
      <c r="N8" s="2">
        <v>22.22</v>
      </c>
      <c r="O8" s="2">
        <v>1</v>
      </c>
      <c r="P8" s="6">
        <f>PI()/4*(($N8-2*$O8)/1000)^2*$O$2</f>
        <v>0.27319327533208365</v>
      </c>
      <c r="R8" s="5">
        <v>28.58</v>
      </c>
      <c r="S8" s="2">
        <v>1</v>
      </c>
      <c r="T8" s="6">
        <f t="shared" si="1"/>
        <v>1.0086373692756754E-2</v>
      </c>
    </row>
    <row r="9" spans="1:22" x14ac:dyDescent="0.7">
      <c r="D9" s="142" t="s">
        <v>82</v>
      </c>
      <c r="E9" s="141">
        <v>18.498349216804236</v>
      </c>
      <c r="F9" s="4">
        <v>100</v>
      </c>
      <c r="G9" s="14">
        <v>1.3</v>
      </c>
      <c r="R9" s="5">
        <v>31.75</v>
      </c>
      <c r="S9" s="2">
        <v>1.1000000000000001</v>
      </c>
      <c r="T9" s="6">
        <f t="shared" si="1"/>
        <v>1.2466371696231472E-2</v>
      </c>
    </row>
    <row r="10" spans="1:22" x14ac:dyDescent="0.7">
      <c r="D10" s="142" t="s">
        <v>83</v>
      </c>
      <c r="E10" s="141">
        <v>18.498349216804236</v>
      </c>
      <c r="F10" s="4">
        <v>100</v>
      </c>
      <c r="G10" s="14">
        <v>1.3</v>
      </c>
      <c r="R10" s="5">
        <v>34.92</v>
      </c>
      <c r="S10" s="2">
        <v>1.1000000000000001</v>
      </c>
      <c r="T10" s="6">
        <f t="shared" si="1"/>
        <v>1.5284516010651252E-2</v>
      </c>
    </row>
    <row r="11" spans="1:22" x14ac:dyDescent="0.7">
      <c r="E11" s="8"/>
      <c r="F11" s="4"/>
      <c r="G11" s="5"/>
      <c r="R11" s="5">
        <v>38.1</v>
      </c>
      <c r="S11" s="2">
        <v>1.1499999999999999</v>
      </c>
      <c r="T11" s="6">
        <f t="shared" si="1"/>
        <v>1.8297474664534411E-2</v>
      </c>
    </row>
    <row r="12" spans="1:22" x14ac:dyDescent="0.7">
      <c r="E12" s="8"/>
      <c r="F12" s="4"/>
      <c r="G12" s="5"/>
      <c r="R12" s="5">
        <v>41.28</v>
      </c>
      <c r="S12" s="2">
        <v>1.2</v>
      </c>
      <c r="T12" s="6">
        <f t="shared" si="1"/>
        <v>2.1581300587943546E-2</v>
      </c>
    </row>
    <row r="13" spans="1:22" x14ac:dyDescent="0.7">
      <c r="E13" s="8"/>
      <c r="F13" s="4"/>
      <c r="G13" s="5"/>
      <c r="R13" s="5">
        <v>44.45</v>
      </c>
      <c r="S13" s="2">
        <v>1.25</v>
      </c>
      <c r="T13" s="6">
        <f t="shared" si="1"/>
        <v>2.5124014277280914E-2</v>
      </c>
    </row>
    <row r="14" spans="1:22" x14ac:dyDescent="0.7">
      <c r="E14" s="8"/>
      <c r="F14" s="4"/>
      <c r="G14" s="5"/>
      <c r="R14" s="5">
        <v>50.8</v>
      </c>
      <c r="S14" s="2">
        <v>1.4</v>
      </c>
      <c r="T14" s="6">
        <f t="shared" si="1"/>
        <v>3.2893309842925683E-2</v>
      </c>
    </row>
    <row r="15" spans="1:22" x14ac:dyDescent="0.7">
      <c r="E15" s="8"/>
      <c r="F15" s="4"/>
      <c r="G15" s="5"/>
      <c r="R15" s="5">
        <v>53.98</v>
      </c>
      <c r="S15" s="2">
        <v>1.5</v>
      </c>
      <c r="T15" s="6">
        <f t="shared" si="1"/>
        <v>3.710434449075263E-2</v>
      </c>
    </row>
    <row r="16" spans="1:22" x14ac:dyDescent="0.7">
      <c r="E16" s="8"/>
      <c r="F16" s="4"/>
      <c r="G16" s="5"/>
    </row>
    <row r="17" spans="5:35" x14ac:dyDescent="0.7">
      <c r="E17" s="8"/>
      <c r="F17" s="4"/>
      <c r="G17" s="5"/>
    </row>
    <row r="18" spans="5:35" x14ac:dyDescent="0.7">
      <c r="E18" s="8"/>
      <c r="F18" s="4"/>
      <c r="G18" s="5"/>
    </row>
    <row r="19" spans="5:35" x14ac:dyDescent="0.7">
      <c r="E19" s="8"/>
      <c r="F19" s="4"/>
      <c r="G19" s="5"/>
    </row>
    <row r="20" spans="5:35" x14ac:dyDescent="0.7">
      <c r="E20" s="8"/>
      <c r="F20" s="4"/>
      <c r="G20" s="5"/>
    </row>
    <row r="21" spans="5:35" x14ac:dyDescent="0.7">
      <c r="E21" s="8"/>
      <c r="F21" s="4"/>
      <c r="G21" s="5"/>
      <c r="W21" s="9"/>
      <c r="X21" s="9"/>
      <c r="Y21" s="9"/>
      <c r="Z21" s="9"/>
      <c r="AA21" s="9"/>
      <c r="AB21" s="9"/>
      <c r="AC21" s="9"/>
      <c r="AD21" s="9"/>
      <c r="AE21" s="9"/>
      <c r="AF21" s="9"/>
      <c r="AG21" s="9"/>
      <c r="AH21" s="9"/>
      <c r="AI21" s="9"/>
    </row>
    <row r="22" spans="5:35" x14ac:dyDescent="0.7">
      <c r="E22" s="8"/>
      <c r="F22" s="4"/>
      <c r="G22" s="5"/>
      <c r="W22" s="9"/>
      <c r="X22" s="9"/>
      <c r="Y22" s="9"/>
      <c r="Z22" s="9"/>
      <c r="AA22" s="9"/>
      <c r="AB22" s="9"/>
      <c r="AC22" s="9"/>
      <c r="AD22" s="9"/>
      <c r="AE22" s="9"/>
      <c r="AF22" s="9"/>
      <c r="AG22" s="9"/>
      <c r="AH22" s="9"/>
      <c r="AI22" s="9"/>
    </row>
    <row r="23" spans="5:35" x14ac:dyDescent="0.7">
      <c r="E23" s="8"/>
      <c r="F23" s="4"/>
      <c r="G23" s="5"/>
      <c r="W23" s="9"/>
      <c r="X23" s="9"/>
      <c r="Y23" s="9"/>
      <c r="Z23" s="9"/>
      <c r="AA23" s="9"/>
      <c r="AB23" s="9"/>
      <c r="AC23" s="9"/>
      <c r="AD23" s="9"/>
      <c r="AE23" s="9"/>
      <c r="AF23" s="9"/>
      <c r="AG23" s="9"/>
      <c r="AH23" s="9"/>
      <c r="AI23" s="9"/>
    </row>
    <row r="24" spans="5:35" x14ac:dyDescent="0.7">
      <c r="E24" s="8"/>
      <c r="F24" s="4"/>
      <c r="G24" s="5"/>
      <c r="W24" s="9"/>
      <c r="X24" s="9"/>
      <c r="Y24" s="9"/>
      <c r="Z24" s="9"/>
      <c r="AA24" s="9"/>
      <c r="AB24" s="9"/>
      <c r="AC24" s="9"/>
      <c r="AD24" s="9"/>
      <c r="AE24" s="9"/>
      <c r="AF24" s="9"/>
      <c r="AG24" s="9"/>
      <c r="AH24" s="9"/>
      <c r="AI24" s="9"/>
    </row>
    <row r="25" spans="5:35" x14ac:dyDescent="0.7">
      <c r="E25" s="8"/>
      <c r="F25" s="4"/>
      <c r="G25" s="5"/>
      <c r="L25" s="10"/>
      <c r="W25" s="9"/>
      <c r="X25" s="9"/>
      <c r="Y25" s="9"/>
      <c r="Z25" s="9"/>
      <c r="AA25" s="9"/>
      <c r="AB25" s="9"/>
      <c r="AC25" s="9"/>
      <c r="AD25" s="9"/>
      <c r="AE25" s="9"/>
      <c r="AF25" s="9"/>
      <c r="AG25" s="9"/>
      <c r="AH25" s="9"/>
      <c r="AI25" s="9"/>
    </row>
    <row r="26" spans="5:35" x14ac:dyDescent="0.7">
      <c r="E26" s="8"/>
      <c r="F26" s="4"/>
      <c r="G26" s="5"/>
      <c r="W26" s="9"/>
      <c r="X26" s="9"/>
      <c r="Y26" s="9"/>
      <c r="Z26" s="9"/>
      <c r="AA26" s="9"/>
      <c r="AB26" s="9"/>
      <c r="AC26" s="9"/>
      <c r="AD26" s="9"/>
      <c r="AE26" s="9"/>
      <c r="AF26" s="9"/>
      <c r="AG26" s="9"/>
      <c r="AH26" s="9"/>
      <c r="AI26" s="9"/>
    </row>
    <row r="27" spans="5:35" x14ac:dyDescent="0.7">
      <c r="W27" s="9"/>
      <c r="X27" s="9"/>
      <c r="Y27" s="9"/>
      <c r="Z27" s="9"/>
      <c r="AA27" s="9"/>
      <c r="AB27" s="9"/>
      <c r="AC27" s="9"/>
      <c r="AD27" s="9"/>
      <c r="AE27" s="9"/>
      <c r="AF27" s="9"/>
      <c r="AG27" s="9"/>
      <c r="AH27" s="9"/>
      <c r="AI27" s="9"/>
    </row>
    <row r="28" spans="5:35" x14ac:dyDescent="0.7">
      <c r="W28" s="9"/>
      <c r="X28" s="9"/>
      <c r="Y28" s="9"/>
      <c r="Z28" s="9"/>
      <c r="AA28" s="9"/>
      <c r="AB28" s="9"/>
      <c r="AC28" s="9"/>
      <c r="AD28" s="9"/>
      <c r="AE28" s="9"/>
      <c r="AF28" s="9"/>
      <c r="AG28" s="9"/>
      <c r="AH28" s="9"/>
      <c r="AI28" s="9"/>
    </row>
    <row r="29" spans="5:35" x14ac:dyDescent="0.7">
      <c r="W29" s="9"/>
      <c r="X29" s="9"/>
      <c r="Y29" s="9"/>
      <c r="Z29" s="9"/>
      <c r="AA29" s="9"/>
      <c r="AB29" s="9"/>
      <c r="AC29" s="9"/>
      <c r="AD29" s="9"/>
      <c r="AE29" s="9"/>
      <c r="AF29" s="9"/>
      <c r="AG29" s="9"/>
      <c r="AH29" s="9"/>
      <c r="AI29" s="9"/>
    </row>
    <row r="30" spans="5:35" x14ac:dyDescent="0.7">
      <c r="W30" s="9"/>
      <c r="X30" s="9"/>
      <c r="Y30" s="9"/>
      <c r="Z30" s="9"/>
      <c r="AA30" s="9"/>
      <c r="AB30" s="9"/>
      <c r="AC30" s="9"/>
      <c r="AD30" s="9"/>
      <c r="AE30" s="9"/>
      <c r="AF30" s="9"/>
      <c r="AG30" s="9"/>
      <c r="AH30" s="9"/>
      <c r="AI30" s="9"/>
    </row>
    <row r="31" spans="5:35" x14ac:dyDescent="0.7">
      <c r="W31" s="9"/>
      <c r="X31" s="9"/>
      <c r="Y31" s="9"/>
      <c r="Z31" s="9"/>
      <c r="AA31" s="9"/>
      <c r="AB31" s="9"/>
      <c r="AC31" s="9"/>
      <c r="AD31" s="9"/>
      <c r="AE31" s="9"/>
      <c r="AF31" s="9"/>
      <c r="AG31" s="9"/>
      <c r="AH31" s="9"/>
      <c r="AI31" s="9"/>
    </row>
    <row r="32" spans="5:35" x14ac:dyDescent="0.7">
      <c r="W32" s="9"/>
      <c r="X32" s="9"/>
      <c r="Y32" s="9"/>
      <c r="Z32" s="9"/>
      <c r="AA32" s="9"/>
      <c r="AB32" s="9"/>
      <c r="AC32" s="9"/>
      <c r="AD32" s="9"/>
      <c r="AE32" s="9"/>
      <c r="AF32" s="9"/>
      <c r="AG32" s="9"/>
      <c r="AH32" s="9"/>
      <c r="AI32" s="9"/>
    </row>
    <row r="33" spans="23:35" x14ac:dyDescent="0.7">
      <c r="W33" s="9"/>
      <c r="X33" s="9"/>
      <c r="Y33" s="9"/>
      <c r="Z33" s="9"/>
      <c r="AA33" s="9"/>
      <c r="AB33" s="9"/>
      <c r="AC33" s="9"/>
      <c r="AD33" s="9"/>
      <c r="AE33" s="9"/>
      <c r="AF33" s="9"/>
      <c r="AG33" s="9"/>
      <c r="AH33" s="9"/>
      <c r="AI33" s="9"/>
    </row>
    <row r="34" spans="23:35" x14ac:dyDescent="0.7">
      <c r="W34" s="9"/>
      <c r="X34" s="9"/>
      <c r="Y34" s="9"/>
      <c r="Z34" s="9"/>
      <c r="AA34" s="9"/>
      <c r="AB34" s="9"/>
      <c r="AC34" s="9"/>
      <c r="AD34" s="9"/>
      <c r="AE34" s="9"/>
      <c r="AF34" s="9"/>
      <c r="AG34" s="9"/>
      <c r="AH34" s="9"/>
      <c r="AI34" s="9"/>
    </row>
    <row r="61" spans="23:35" s="9" customFormat="1" x14ac:dyDescent="0.7">
      <c r="W61" s="2"/>
      <c r="X61" s="2"/>
      <c r="Y61" s="2"/>
      <c r="Z61" s="2"/>
      <c r="AA61" s="2"/>
      <c r="AB61" s="2"/>
      <c r="AC61" s="2"/>
      <c r="AD61" s="2"/>
      <c r="AE61" s="2"/>
      <c r="AF61" s="2"/>
      <c r="AG61" s="2"/>
      <c r="AH61" s="2"/>
      <c r="AI61" s="2"/>
    </row>
    <row r="62" spans="23:35" s="9" customFormat="1" x14ac:dyDescent="0.7">
      <c r="W62" s="2"/>
      <c r="X62" s="2"/>
      <c r="Y62" s="2"/>
      <c r="Z62" s="2"/>
      <c r="AA62" s="2"/>
      <c r="AB62" s="2"/>
      <c r="AC62" s="2"/>
      <c r="AD62" s="2"/>
      <c r="AE62" s="2"/>
      <c r="AF62" s="2"/>
      <c r="AG62" s="2"/>
      <c r="AH62" s="2"/>
      <c r="AI62" s="2"/>
    </row>
    <row r="63" spans="23:35" s="9" customFormat="1" x14ac:dyDescent="0.7">
      <c r="W63" s="2"/>
      <c r="X63" s="2"/>
      <c r="Y63" s="2"/>
      <c r="Z63" s="2"/>
      <c r="AA63" s="2"/>
      <c r="AB63" s="2"/>
      <c r="AC63" s="2"/>
      <c r="AD63" s="2"/>
      <c r="AE63" s="2"/>
      <c r="AF63" s="2"/>
      <c r="AG63" s="2"/>
      <c r="AH63" s="2"/>
      <c r="AI63" s="2"/>
    </row>
    <row r="64" spans="23:35" s="9" customFormat="1" x14ac:dyDescent="0.7">
      <c r="W64" s="2"/>
      <c r="X64" s="2"/>
      <c r="Y64" s="2"/>
      <c r="Z64" s="2"/>
      <c r="AA64" s="2"/>
      <c r="AB64" s="2"/>
      <c r="AC64" s="2"/>
      <c r="AD64" s="2"/>
      <c r="AE64" s="2"/>
      <c r="AF64" s="2"/>
      <c r="AG64" s="2"/>
      <c r="AH64" s="2"/>
      <c r="AI64" s="2"/>
    </row>
    <row r="65" spans="23:35" s="9" customFormat="1" x14ac:dyDescent="0.7">
      <c r="W65" s="2"/>
      <c r="X65" s="2"/>
      <c r="Y65" s="2"/>
      <c r="Z65" s="2"/>
      <c r="AA65" s="2"/>
      <c r="AB65" s="2"/>
      <c r="AC65" s="2"/>
      <c r="AD65" s="2"/>
      <c r="AE65" s="2"/>
      <c r="AF65" s="2"/>
      <c r="AG65" s="2"/>
      <c r="AH65" s="2"/>
      <c r="AI65" s="2"/>
    </row>
    <row r="66" spans="23:35" s="9" customFormat="1" x14ac:dyDescent="0.7">
      <c r="W66" s="2"/>
      <c r="X66" s="2"/>
      <c r="Y66" s="2"/>
      <c r="Z66" s="2"/>
      <c r="AA66" s="2"/>
      <c r="AB66" s="2"/>
      <c r="AC66" s="2"/>
      <c r="AD66" s="2"/>
      <c r="AE66" s="2"/>
      <c r="AF66" s="2"/>
      <c r="AG66" s="2"/>
      <c r="AH66" s="2"/>
      <c r="AI66" s="2"/>
    </row>
    <row r="67" spans="23:35" s="9" customFormat="1" x14ac:dyDescent="0.7">
      <c r="W67" s="2"/>
      <c r="X67" s="2"/>
      <c r="Y67" s="2"/>
      <c r="Z67" s="2"/>
      <c r="AA67" s="2"/>
      <c r="AB67" s="2"/>
      <c r="AC67" s="2"/>
      <c r="AD67" s="2"/>
      <c r="AE67" s="2"/>
      <c r="AF67" s="2"/>
      <c r="AG67" s="2"/>
      <c r="AH67" s="2"/>
      <c r="AI67" s="2"/>
    </row>
    <row r="68" spans="23:35" s="9" customFormat="1" x14ac:dyDescent="0.7">
      <c r="W68" s="2"/>
      <c r="X68" s="2"/>
      <c r="Y68" s="2"/>
      <c r="Z68" s="2"/>
      <c r="AA68" s="2"/>
      <c r="AB68" s="2"/>
      <c r="AC68" s="2"/>
      <c r="AD68" s="2"/>
      <c r="AE68" s="2"/>
      <c r="AF68" s="2"/>
      <c r="AG68" s="2"/>
      <c r="AH68" s="2"/>
      <c r="AI68" s="2"/>
    </row>
    <row r="69" spans="23:35" s="9" customFormat="1" x14ac:dyDescent="0.7">
      <c r="W69" s="2"/>
      <c r="X69" s="2"/>
      <c r="Y69" s="2"/>
      <c r="Z69" s="2"/>
      <c r="AA69" s="2"/>
      <c r="AB69" s="2"/>
      <c r="AC69" s="2"/>
      <c r="AD69" s="2"/>
      <c r="AE69" s="2"/>
      <c r="AF69" s="2"/>
      <c r="AG69" s="2"/>
      <c r="AH69" s="2"/>
      <c r="AI69" s="2"/>
    </row>
    <row r="70" spans="23:35" s="9" customFormat="1" x14ac:dyDescent="0.7">
      <c r="W70" s="2"/>
      <c r="X70" s="2"/>
      <c r="Y70" s="2"/>
      <c r="Z70" s="2"/>
      <c r="AA70" s="2"/>
      <c r="AB70" s="2"/>
      <c r="AC70" s="2"/>
      <c r="AD70" s="2"/>
      <c r="AE70" s="2"/>
      <c r="AF70" s="2"/>
      <c r="AG70" s="2"/>
      <c r="AH70" s="2"/>
      <c r="AI70" s="2"/>
    </row>
    <row r="71" spans="23:35" s="9" customFormat="1" x14ac:dyDescent="0.7">
      <c r="W71" s="2"/>
      <c r="X71" s="2"/>
      <c r="Y71" s="2"/>
      <c r="Z71" s="2"/>
      <c r="AA71" s="2"/>
      <c r="AB71" s="2"/>
      <c r="AC71" s="2"/>
      <c r="AD71" s="2"/>
      <c r="AE71" s="2"/>
      <c r="AF71" s="2"/>
      <c r="AG71" s="2"/>
      <c r="AH71" s="2"/>
      <c r="AI71" s="2"/>
    </row>
    <row r="72" spans="23:35" s="9" customFormat="1" x14ac:dyDescent="0.7">
      <c r="W72" s="2"/>
      <c r="X72" s="2"/>
      <c r="Y72" s="2"/>
      <c r="Z72" s="2"/>
      <c r="AA72" s="2"/>
      <c r="AB72" s="2"/>
      <c r="AC72" s="2"/>
      <c r="AD72" s="2"/>
      <c r="AE72" s="2"/>
      <c r="AF72" s="2"/>
      <c r="AG72" s="2"/>
      <c r="AH72" s="2"/>
      <c r="AI72" s="2"/>
    </row>
    <row r="73" spans="23:35" s="9" customFormat="1" x14ac:dyDescent="0.7">
      <c r="W73" s="2"/>
      <c r="X73" s="2"/>
      <c r="Y73" s="2"/>
      <c r="Z73" s="2"/>
      <c r="AA73" s="2"/>
      <c r="AB73" s="2"/>
      <c r="AC73" s="2"/>
      <c r="AD73" s="2"/>
      <c r="AE73" s="2"/>
      <c r="AF73" s="2"/>
      <c r="AG73" s="2"/>
      <c r="AH73" s="2"/>
      <c r="AI73" s="2"/>
    </row>
    <row r="74" spans="23:35" s="9" customFormat="1" x14ac:dyDescent="0.7">
      <c r="W74" s="2"/>
      <c r="X74" s="2"/>
      <c r="Y74" s="2"/>
      <c r="Z74" s="2"/>
      <c r="AA74" s="2"/>
      <c r="AB74" s="2"/>
      <c r="AC74" s="2"/>
      <c r="AD74" s="2"/>
      <c r="AE74" s="2"/>
      <c r="AF74" s="2"/>
      <c r="AG74" s="2"/>
      <c r="AH74" s="2"/>
      <c r="AI74" s="2"/>
    </row>
    <row r="101" ht="17.649999999999999" customHeight="1" x14ac:dyDescent="0.7"/>
    <row r="112" ht="17.649999999999999" customHeight="1" x14ac:dyDescent="0.7"/>
    <row r="223" spans="36:49" x14ac:dyDescent="0.7">
      <c r="AJ223" s="9"/>
      <c r="AK223" s="9"/>
      <c r="AL223" s="9"/>
      <c r="AM223" s="9"/>
      <c r="AN223" s="9"/>
      <c r="AO223" s="9"/>
      <c r="AP223" s="9"/>
      <c r="AQ223" s="9"/>
      <c r="AR223" s="9"/>
      <c r="AS223" s="9"/>
      <c r="AT223" s="9"/>
      <c r="AU223" s="9"/>
      <c r="AV223" s="9"/>
      <c r="AW223" s="9"/>
    </row>
    <row r="224" spans="36:49" x14ac:dyDescent="0.7">
      <c r="AJ224" s="9"/>
      <c r="AK224" s="9"/>
      <c r="AL224" s="9"/>
      <c r="AM224" s="9"/>
      <c r="AN224" s="9"/>
      <c r="AO224" s="9"/>
      <c r="AP224" s="9"/>
      <c r="AQ224" s="9"/>
      <c r="AR224" s="9"/>
      <c r="AS224" s="9"/>
      <c r="AT224" s="9"/>
      <c r="AU224" s="9"/>
      <c r="AV224" s="9"/>
      <c r="AW224" s="9"/>
    </row>
    <row r="225" spans="36:49" x14ac:dyDescent="0.7">
      <c r="AJ225" s="9"/>
      <c r="AK225" s="9"/>
      <c r="AL225" s="9"/>
      <c r="AM225" s="9"/>
      <c r="AN225" s="9"/>
      <c r="AO225" s="9"/>
      <c r="AP225" s="9"/>
      <c r="AQ225" s="9"/>
      <c r="AR225" s="9"/>
      <c r="AS225" s="9"/>
      <c r="AT225" s="9"/>
      <c r="AU225" s="9"/>
      <c r="AV225" s="9"/>
      <c r="AW225" s="9"/>
    </row>
    <row r="226" spans="36:49" x14ac:dyDescent="0.7">
      <c r="AJ226" s="9"/>
      <c r="AK226" s="9"/>
      <c r="AL226" s="9"/>
      <c r="AM226" s="9"/>
      <c r="AN226" s="9"/>
      <c r="AO226" s="9"/>
      <c r="AP226" s="9"/>
      <c r="AQ226" s="9"/>
      <c r="AR226" s="9"/>
      <c r="AS226" s="9"/>
      <c r="AT226" s="9"/>
      <c r="AU226" s="9"/>
      <c r="AV226" s="9"/>
      <c r="AW226" s="9"/>
    </row>
    <row r="227" spans="36:49" x14ac:dyDescent="0.7">
      <c r="AJ227" s="9"/>
      <c r="AK227" s="9"/>
      <c r="AL227" s="9"/>
      <c r="AM227" s="9"/>
      <c r="AN227" s="9"/>
      <c r="AO227" s="9"/>
      <c r="AP227" s="9"/>
      <c r="AQ227" s="9"/>
      <c r="AR227" s="9"/>
      <c r="AS227" s="9"/>
      <c r="AT227" s="9"/>
      <c r="AU227" s="9"/>
      <c r="AV227" s="9"/>
      <c r="AW227" s="9"/>
    </row>
    <row r="228" spans="36:49" x14ac:dyDescent="0.7">
      <c r="AJ228" s="9"/>
      <c r="AK228" s="9"/>
      <c r="AL228" s="9"/>
      <c r="AM228" s="9"/>
      <c r="AN228" s="9"/>
      <c r="AO228" s="9"/>
      <c r="AP228" s="9"/>
      <c r="AQ228" s="9"/>
      <c r="AR228" s="9"/>
      <c r="AS228" s="9"/>
      <c r="AT228" s="9"/>
      <c r="AU228" s="9"/>
      <c r="AV228" s="9"/>
      <c r="AW228" s="9"/>
    </row>
    <row r="229" spans="36:49" x14ac:dyDescent="0.7">
      <c r="AJ229" s="9"/>
      <c r="AK229" s="9"/>
      <c r="AL229" s="9"/>
      <c r="AM229" s="9"/>
      <c r="AN229" s="9"/>
      <c r="AO229" s="9"/>
      <c r="AP229" s="9"/>
      <c r="AQ229" s="9"/>
      <c r="AR229" s="9"/>
      <c r="AS229" s="9"/>
      <c r="AT229" s="9"/>
      <c r="AU229" s="9"/>
      <c r="AV229" s="9"/>
      <c r="AW229" s="9"/>
    </row>
    <row r="230" spans="36:49" x14ac:dyDescent="0.7">
      <c r="AJ230" s="9"/>
      <c r="AK230" s="9"/>
      <c r="AL230" s="9"/>
      <c r="AM230" s="9"/>
      <c r="AN230" s="9"/>
      <c r="AO230" s="9"/>
      <c r="AP230" s="9"/>
      <c r="AQ230" s="9"/>
      <c r="AR230" s="9"/>
      <c r="AS230" s="9"/>
      <c r="AT230" s="9"/>
      <c r="AU230" s="9"/>
      <c r="AV230" s="9"/>
      <c r="AW230" s="9"/>
    </row>
    <row r="231" spans="36:49" x14ac:dyDescent="0.7">
      <c r="AJ231" s="9"/>
      <c r="AK231" s="9"/>
      <c r="AL231" s="9"/>
      <c r="AM231" s="9"/>
      <c r="AN231" s="9"/>
      <c r="AO231" s="9"/>
      <c r="AP231" s="9"/>
      <c r="AQ231" s="9"/>
      <c r="AR231" s="9"/>
      <c r="AS231" s="9"/>
      <c r="AT231" s="9"/>
      <c r="AU231" s="9"/>
      <c r="AV231" s="9"/>
      <c r="AW231" s="9"/>
    </row>
    <row r="232" spans="36:49" x14ac:dyDescent="0.7">
      <c r="AJ232" s="9"/>
      <c r="AK232" s="9"/>
      <c r="AL232" s="9"/>
      <c r="AM232" s="9"/>
      <c r="AN232" s="9"/>
      <c r="AO232" s="9"/>
      <c r="AP232" s="9"/>
      <c r="AQ232" s="9"/>
      <c r="AR232" s="9"/>
      <c r="AS232" s="9"/>
      <c r="AT232" s="9"/>
      <c r="AU232" s="9"/>
      <c r="AV232" s="9"/>
      <c r="AW232" s="9"/>
    </row>
    <row r="233" spans="36:49" x14ac:dyDescent="0.7">
      <c r="AJ233" s="9"/>
      <c r="AK233" s="9"/>
      <c r="AL233" s="9"/>
      <c r="AM233" s="9"/>
      <c r="AN233" s="9"/>
      <c r="AO233" s="9"/>
      <c r="AP233" s="9"/>
      <c r="AQ233" s="9"/>
      <c r="AR233" s="9"/>
      <c r="AS233" s="9"/>
      <c r="AT233" s="9"/>
      <c r="AU233" s="9"/>
      <c r="AV233" s="9"/>
      <c r="AW233" s="9"/>
    </row>
    <row r="234" spans="36:49" x14ac:dyDescent="0.7">
      <c r="AJ234" s="9"/>
      <c r="AK234" s="9"/>
      <c r="AL234" s="9"/>
      <c r="AM234" s="9"/>
      <c r="AN234" s="9"/>
      <c r="AO234" s="9"/>
      <c r="AP234" s="9"/>
      <c r="AQ234" s="9"/>
      <c r="AR234" s="9"/>
      <c r="AS234" s="9"/>
      <c r="AT234" s="9"/>
      <c r="AU234" s="9"/>
      <c r="AV234" s="9"/>
      <c r="AW234" s="9"/>
    </row>
    <row r="235" spans="36:49" x14ac:dyDescent="0.7">
      <c r="AJ235" s="9"/>
      <c r="AK235" s="9"/>
      <c r="AL235" s="9"/>
      <c r="AM235" s="9"/>
      <c r="AN235" s="9"/>
      <c r="AO235" s="9"/>
      <c r="AP235" s="9"/>
      <c r="AQ235" s="9"/>
      <c r="AR235" s="9"/>
      <c r="AS235" s="9"/>
      <c r="AT235" s="9"/>
      <c r="AU235" s="9"/>
      <c r="AV235" s="9"/>
      <c r="AW235" s="9"/>
    </row>
    <row r="236" spans="36:49" x14ac:dyDescent="0.7">
      <c r="AJ236" s="9"/>
      <c r="AK236" s="9"/>
      <c r="AL236" s="9"/>
      <c r="AM236" s="9"/>
      <c r="AN236" s="9"/>
      <c r="AO236" s="9"/>
      <c r="AP236" s="9"/>
      <c r="AQ236" s="9"/>
      <c r="AR236" s="9"/>
      <c r="AS236" s="9"/>
      <c r="AT236" s="9"/>
      <c r="AU236" s="9"/>
      <c r="AV236" s="9"/>
      <c r="AW236" s="9"/>
    </row>
    <row r="279" ht="35.25" customHeight="1" x14ac:dyDescent="0.7"/>
  </sheetData>
  <sheetProtection selectLockedCells="1" selectUnlockedCells="1"/>
  <phoneticPr fontId="2"/>
  <pageMargins left="0.25" right="0.25" top="0.75" bottom="0.75" header="0.3" footer="0.3"/>
  <pageSetup paperSize="8"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要領書 </vt:lpstr>
      <vt:lpstr>用語説明</vt:lpstr>
      <vt:lpstr>早見表</vt:lpstr>
      <vt:lpstr>三菱製クーラ採用時</vt:lpstr>
      <vt:lpstr>三菱製クーラ以外採用時(参考）</vt:lpstr>
      <vt:lpstr>非表示頁</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大野 英希(冷電 冷ソ技)</dc:creator>
  <cp:keywords/>
  <dc:description/>
  <cp:lastModifiedBy>Shinohara Ayako/篠原 郁子(MELCO/冷電 冷ソ技)</cp:lastModifiedBy>
  <cp:revision/>
  <cp:lastPrinted>2024-12-06T04:24:27Z</cp:lastPrinted>
  <dcterms:created xsi:type="dcterms:W3CDTF">2023-09-27T05:20:49Z</dcterms:created>
  <dcterms:modified xsi:type="dcterms:W3CDTF">2024-12-13T00:17:09Z</dcterms:modified>
  <cp:category/>
  <cp:contentStatus/>
</cp:coreProperties>
</file>